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almiragonzalez\Documents\Site\Federalizados\Ejercicio2016\"/>
    </mc:Choice>
  </mc:AlternateContent>
  <bookViews>
    <workbookView xWindow="0" yWindow="0" windowWidth="28800" windowHeight="12435" tabRatio="675"/>
  </bookViews>
  <sheets>
    <sheet name="Junio" sheetId="49" r:id="rId1"/>
  </sheets>
  <calcPr calcId="152511"/>
</workbook>
</file>

<file path=xl/calcChain.xml><?xml version="1.0" encoding="utf-8"?>
<calcChain xmlns="http://schemas.openxmlformats.org/spreadsheetml/2006/main">
  <c r="K104" i="49" l="1"/>
  <c r="K105" i="49"/>
  <c r="K106" i="49"/>
  <c r="K107" i="49"/>
  <c r="K108" i="49"/>
  <c r="K109" i="49"/>
  <c r="K110" i="49"/>
  <c r="K111" i="49"/>
  <c r="K112" i="49"/>
  <c r="K113" i="49"/>
  <c r="K114" i="49"/>
  <c r="K115" i="49"/>
  <c r="K116" i="49"/>
  <c r="K117" i="49"/>
  <c r="K118" i="49"/>
  <c r="K119" i="49"/>
  <c r="K120" i="49"/>
  <c r="K121" i="49"/>
  <c r="K122" i="49"/>
  <c r="K103" i="49"/>
  <c r="J104" i="49"/>
  <c r="J105" i="49"/>
  <c r="J106" i="49"/>
  <c r="J107" i="49"/>
  <c r="J108" i="49"/>
  <c r="J109" i="49"/>
  <c r="J110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03" i="49"/>
  <c r="H104" i="49"/>
  <c r="H105" i="49"/>
  <c r="H106" i="49"/>
  <c r="H107" i="49"/>
  <c r="H108" i="49"/>
  <c r="H109" i="49"/>
  <c r="H110" i="49"/>
  <c r="H111" i="49"/>
  <c r="H112" i="49"/>
  <c r="H113" i="49"/>
  <c r="H114" i="49"/>
  <c r="H115" i="49"/>
  <c r="H116" i="49"/>
  <c r="H117" i="49"/>
  <c r="H118" i="49"/>
  <c r="H119" i="49"/>
  <c r="H120" i="49"/>
  <c r="H121" i="49"/>
  <c r="H122" i="49"/>
  <c r="H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03" i="49"/>
  <c r="F104" i="49"/>
  <c r="F105" i="49"/>
  <c r="F106" i="49"/>
  <c r="F107" i="49"/>
  <c r="F108" i="49"/>
  <c r="F109" i="49"/>
  <c r="F110" i="49"/>
  <c r="F111" i="49"/>
  <c r="F112" i="49"/>
  <c r="F113" i="49"/>
  <c r="F114" i="49"/>
  <c r="F115" i="49"/>
  <c r="F116" i="49"/>
  <c r="F117" i="49"/>
  <c r="F118" i="49"/>
  <c r="F119" i="49"/>
  <c r="F120" i="49"/>
  <c r="F121" i="49"/>
  <c r="F122" i="49"/>
  <c r="F103" i="49"/>
  <c r="E104" i="49"/>
  <c r="E105" i="49"/>
  <c r="E106" i="49"/>
  <c r="E107" i="49"/>
  <c r="E108" i="49"/>
  <c r="E109" i="49"/>
  <c r="E110" i="49"/>
  <c r="E111" i="49"/>
  <c r="E112" i="49"/>
  <c r="E113" i="49"/>
  <c r="E114" i="49"/>
  <c r="E115" i="49"/>
  <c r="E116" i="49"/>
  <c r="E117" i="49"/>
  <c r="E118" i="49"/>
  <c r="E119" i="49"/>
  <c r="E120" i="49"/>
  <c r="E121" i="49"/>
  <c r="E122" i="49"/>
  <c r="E103" i="49"/>
  <c r="D104" i="49"/>
  <c r="D105" i="49"/>
  <c r="D106" i="49"/>
  <c r="D107" i="49"/>
  <c r="D108" i="49"/>
  <c r="D109" i="49"/>
  <c r="D110" i="49"/>
  <c r="D111" i="49"/>
  <c r="D112" i="49"/>
  <c r="D113" i="49"/>
  <c r="D114" i="49"/>
  <c r="D115" i="49"/>
  <c r="D116" i="49"/>
  <c r="D117" i="49"/>
  <c r="D118" i="49"/>
  <c r="D119" i="49"/>
  <c r="D120" i="49"/>
  <c r="D121" i="49"/>
  <c r="D122" i="49"/>
  <c r="D103" i="49"/>
  <c r="C104" i="49"/>
  <c r="C105" i="49"/>
  <c r="C106" i="49"/>
  <c r="C107" i="49"/>
  <c r="C108" i="49"/>
  <c r="C109" i="49"/>
  <c r="C110" i="49"/>
  <c r="C111" i="49"/>
  <c r="C112" i="49"/>
  <c r="C113" i="49"/>
  <c r="C114" i="49"/>
  <c r="C115" i="49"/>
  <c r="C116" i="49"/>
  <c r="C117" i="49"/>
  <c r="C118" i="49"/>
  <c r="C119" i="49"/>
  <c r="C120" i="49"/>
  <c r="C121" i="49"/>
  <c r="C122" i="49"/>
  <c r="C103" i="49"/>
  <c r="E93" i="49"/>
  <c r="D93" i="49"/>
  <c r="C93" i="49"/>
  <c r="F92" i="49"/>
  <c r="F91" i="49"/>
  <c r="F90" i="49"/>
  <c r="F89" i="49"/>
  <c r="F88" i="49"/>
  <c r="F87" i="49"/>
  <c r="F86" i="49"/>
  <c r="F85" i="49"/>
  <c r="F84" i="49"/>
  <c r="F83" i="49"/>
  <c r="F82" i="49"/>
  <c r="F81" i="49"/>
  <c r="F80" i="49"/>
  <c r="F79" i="49"/>
  <c r="F78" i="49"/>
  <c r="F77" i="49"/>
  <c r="F76" i="49"/>
  <c r="F75" i="49"/>
  <c r="F74" i="49"/>
  <c r="F73" i="49"/>
  <c r="F93" i="49" l="1"/>
  <c r="D63" i="49"/>
  <c r="C63" i="49"/>
  <c r="E62" i="49"/>
  <c r="E61" i="49"/>
  <c r="E60" i="49"/>
  <c r="E59" i="49"/>
  <c r="E58" i="49"/>
  <c r="E57" i="49"/>
  <c r="E56" i="49"/>
  <c r="E55" i="49"/>
  <c r="E54" i="49"/>
  <c r="E53" i="49"/>
  <c r="E52" i="49"/>
  <c r="E51" i="49"/>
  <c r="E50" i="49"/>
  <c r="E49" i="49"/>
  <c r="E48" i="49"/>
  <c r="E47" i="49"/>
  <c r="E46" i="49"/>
  <c r="E45" i="49"/>
  <c r="E44" i="49"/>
  <c r="E43" i="49"/>
  <c r="E63" i="49" l="1"/>
  <c r="L15" i="49" l="1"/>
  <c r="L16" i="49"/>
  <c r="L17" i="49"/>
  <c r="L18" i="49"/>
  <c r="L19" i="49"/>
  <c r="L20" i="49"/>
  <c r="L21" i="49"/>
  <c r="L22" i="49"/>
  <c r="L23" i="49"/>
  <c r="L24" i="49"/>
  <c r="L25" i="49"/>
  <c r="L26" i="49"/>
  <c r="L27" i="49"/>
  <c r="L28" i="49"/>
  <c r="L29" i="49"/>
  <c r="L30" i="49"/>
  <c r="L31" i="49"/>
  <c r="L32" i="49"/>
  <c r="L33" i="49"/>
  <c r="L14" i="49"/>
  <c r="K34" i="49"/>
  <c r="J34" i="49" l="1"/>
  <c r="I34" i="49"/>
  <c r="H34" i="49"/>
  <c r="G34" i="49"/>
  <c r="F34" i="49"/>
  <c r="E34" i="49"/>
  <c r="D34" i="49"/>
  <c r="C34" i="49"/>
  <c r="L34" i="49" l="1"/>
  <c r="C123" i="49" l="1"/>
  <c r="D123" i="49"/>
  <c r="E123" i="49"/>
  <c r="L103" i="49"/>
  <c r="I123" i="49"/>
  <c r="L116" i="49"/>
  <c r="L113" i="49"/>
  <c r="L107" i="49"/>
  <c r="L114" i="49"/>
  <c r="L112" i="49"/>
  <c r="L122" i="49"/>
  <c r="K123" i="49"/>
  <c r="L108" i="49"/>
  <c r="L106" i="49"/>
  <c r="F123" i="49"/>
  <c r="L121" i="49"/>
  <c r="L117" i="49"/>
  <c r="L119" i="49"/>
  <c r="H123" i="49"/>
  <c r="L105" i="49"/>
  <c r="J123" i="49"/>
  <c r="L111" i="49"/>
  <c r="L115" i="49"/>
  <c r="L120" i="49"/>
  <c r="L110" i="49"/>
  <c r="G123" i="49"/>
  <c r="L109" i="49"/>
  <c r="L118" i="49"/>
  <c r="L104" i="49"/>
  <c r="L123" i="49" l="1"/>
</calcChain>
</file>

<file path=xl/sharedStrings.xml><?xml version="1.0" encoding="utf-8"?>
<sst xmlns="http://schemas.openxmlformats.org/spreadsheetml/2006/main" count="139" uniqueCount="43">
  <si>
    <t>TOTAL</t>
  </si>
  <si>
    <t>No.</t>
  </si>
  <si>
    <t xml:space="preserve">DE </t>
  </si>
  <si>
    <t>REC</t>
  </si>
  <si>
    <t>TEPIC</t>
  </si>
  <si>
    <t>ACAPONETA</t>
  </si>
  <si>
    <t>AHUACATLAN</t>
  </si>
  <si>
    <t>COMPOSTELA</t>
  </si>
  <si>
    <t>IXTLAN DEL RIO</t>
  </si>
  <si>
    <t>JALA</t>
  </si>
  <si>
    <t>ROSAMORADA</t>
  </si>
  <si>
    <t>RUIZ</t>
  </si>
  <si>
    <t>SAN BLAS</t>
  </si>
  <si>
    <t>TECUALA</t>
  </si>
  <si>
    <t>TUXPAN</t>
  </si>
  <si>
    <t>XALISCO</t>
  </si>
  <si>
    <t>LA YESCA</t>
  </si>
  <si>
    <t>EL NAYAR</t>
  </si>
  <si>
    <t>HUAJICORI</t>
  </si>
  <si>
    <t xml:space="preserve"> </t>
  </si>
  <si>
    <t>GOBIERNO DEL ESTADO DE NAYARIT</t>
  </si>
  <si>
    <t>AMATLAN DE CAÑAS</t>
  </si>
  <si>
    <t>BAHIA DE BANDERAS</t>
  </si>
  <si>
    <t>SUBSECRETARIA DE INGRESOS</t>
  </si>
  <si>
    <t>SECRETARIA DE ADMINISTRACION Y FINANZAS</t>
  </si>
  <si>
    <t>SANTIAGO IXCUINTLA</t>
  </si>
  <si>
    <t>Anexo VII</t>
  </si>
  <si>
    <t>SANTA MARIA DEL ORO</t>
  </si>
  <si>
    <t>FONDO DE FISCALIZACION Y RECAUDACION</t>
  </si>
  <si>
    <t>FONDO GENERAL DE PARITCIPACIONES</t>
  </si>
  <si>
    <t>FONDO DE FOMENTO MUNICIPAL</t>
  </si>
  <si>
    <t>IMPUESTO ESPECIAL SOBRE PRODUCCION Y SERVICIOS</t>
  </si>
  <si>
    <t>IMPUESTO SOBRE AUTOMOVILES NUEVOS</t>
  </si>
  <si>
    <t>FONDO DE COMPENSACION</t>
  </si>
  <si>
    <t>INCENTIVO GASOLINA Y DIESEL</t>
  </si>
  <si>
    <t>IMPUESTO SOBRE TENENCIA O USO DE VEHICULOS</t>
  </si>
  <si>
    <t>SAN PEDRO LAGUINILLAS</t>
  </si>
  <si>
    <t>IMPUESTO SOBRE LA RENTA</t>
  </si>
  <si>
    <t>AJUSTE DEFINITIVO 2015</t>
  </si>
  <si>
    <t>MUNICIPIO</t>
  </si>
  <si>
    <t>PARTICIPACIONES PAGADAS A LOS MUNICIPIOS POR RECAUDACION DE INGRESOS FEDERALES CORRESPONDIENTES AL MES DE JUNIO DEL 2016</t>
  </si>
  <si>
    <t>FONDO GENERAL DE PARTICIPACIONES</t>
  </si>
  <si>
    <t>1ER. AJUSTE CUATRIMESTRAL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</si>
</sst>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2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13"/>
      <name val="Britannic Bold"/>
      <family val="2"/>
    </font>
    <font>
      <b/>
      <sz val="12"/>
      <name val="Britannic Bold"/>
      <family val="2"/>
    </font>
    <font>
      <b/>
      <sz val="11"/>
      <name val="Britannic Bold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0903B"/>
        <bgColor indexed="64"/>
      </patternFill>
    </fill>
    <fill>
      <patternFill patternType="solid">
        <fgColor theme="6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0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/>
    <xf numFmtId="0" fontId="2" fillId="0" borderId="0" xfId="0" applyFont="1"/>
    <xf numFmtId="0" fontId="9" fillId="0" borderId="2" xfId="0" applyFont="1" applyBorder="1" applyAlignment="1">
      <alignment horizontal="center"/>
    </xf>
    <xf numFmtId="0" fontId="3" fillId="0" borderId="0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3" fontId="9" fillId="0" borderId="2" xfId="0" applyNumberFormat="1" applyFont="1" applyBorder="1"/>
    <xf numFmtId="3" fontId="8" fillId="3" borderId="2" xfId="0" applyNumberFormat="1" applyFont="1" applyFill="1" applyBorder="1"/>
    <xf numFmtId="0" fontId="9" fillId="0" borderId="2" xfId="0" applyFont="1" applyBorder="1" applyAlignment="1">
      <alignment wrapText="1"/>
    </xf>
    <xf numFmtId="0" fontId="0" fillId="0" borderId="0" xfId="0" applyFill="1" applyBorder="1"/>
    <xf numFmtId="3" fontId="0" fillId="0" borderId="0" xfId="0" applyNumberFormat="1" applyFill="1" applyBorder="1"/>
    <xf numFmtId="3" fontId="8" fillId="0" borderId="0" xfId="0" applyNumberFormat="1" applyFont="1" applyFill="1" applyBorder="1"/>
    <xf numFmtId="0" fontId="8" fillId="0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2" borderId="4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</cellXfs>
  <cellStyles count="5">
    <cellStyle name="Euro" xfId="1"/>
    <cellStyle name="Euro 2" xfId="3"/>
    <cellStyle name="Euro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714375</xdr:colOff>
      <xdr:row>6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58662" t="28882" r="6717" b="49712"/>
        <a:stretch>
          <a:fillRect/>
        </a:stretch>
      </xdr:blipFill>
      <xdr:spPr bwMode="auto">
        <a:xfrm>
          <a:off x="0" y="0"/>
          <a:ext cx="231457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3:AD123"/>
  <sheetViews>
    <sheetView tabSelected="1" workbookViewId="0">
      <selection activeCell="G43" sqref="G43"/>
    </sheetView>
  </sheetViews>
  <sheetFormatPr baseColWidth="10" defaultRowHeight="12.75" x14ac:dyDescent="0.2"/>
  <cols>
    <col min="1" max="1" width="4.140625" bestFit="1" customWidth="1"/>
    <col min="2" max="2" width="19.85546875" customWidth="1"/>
    <col min="3" max="12" width="13.85546875" customWidth="1"/>
  </cols>
  <sheetData>
    <row r="3" spans="1:30" ht="16.5" x14ac:dyDescent="0.25">
      <c r="A3" s="31" t="s">
        <v>20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</row>
    <row r="4" spans="1:30" ht="13.5" customHeight="1" x14ac:dyDescent="0.2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30" ht="13.5" customHeight="1" x14ac:dyDescent="0.2">
      <c r="A5" s="33" t="s">
        <v>23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</row>
    <row r="6" spans="1:30" ht="13.5" customHeight="1" x14ac:dyDescent="0.2">
      <c r="A6" s="16"/>
      <c r="B6" s="16"/>
      <c r="C6" s="16"/>
      <c r="D6" s="16"/>
      <c r="E6" s="16"/>
      <c r="F6" s="16"/>
      <c r="G6" s="16"/>
      <c r="H6" s="16"/>
      <c r="I6" s="16"/>
      <c r="J6" s="16"/>
      <c r="K6" s="19"/>
      <c r="L6" s="16"/>
    </row>
    <row r="7" spans="1:30" ht="13.5" customHeight="1" x14ac:dyDescent="0.2"/>
    <row r="8" spans="1:30" ht="13.5" customHeight="1" x14ac:dyDescent="0.2">
      <c r="A8" s="34" t="s">
        <v>40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</row>
    <row r="9" spans="1:30" ht="13.5" customHeight="1" x14ac:dyDescent="0.2">
      <c r="A9" s="15"/>
      <c r="B9" s="15"/>
      <c r="C9" s="15"/>
      <c r="D9" s="15"/>
      <c r="E9" s="15"/>
      <c r="F9" s="15"/>
      <c r="G9" s="15"/>
      <c r="H9" s="15"/>
      <c r="I9" s="15"/>
      <c r="J9" s="15"/>
      <c r="K9" s="18"/>
      <c r="L9" s="15"/>
    </row>
    <row r="10" spans="1:30" ht="13.5" customHeight="1" x14ac:dyDescent="0.2">
      <c r="L10" s="17" t="s">
        <v>26</v>
      </c>
    </row>
    <row r="11" spans="1:30" ht="13.5" customHeight="1" x14ac:dyDescent="0.2">
      <c r="A11" s="5" t="s">
        <v>1</v>
      </c>
      <c r="B11" s="25" t="s">
        <v>39</v>
      </c>
      <c r="C11" s="28" t="s">
        <v>29</v>
      </c>
      <c r="D11" s="28" t="s">
        <v>30</v>
      </c>
      <c r="E11" s="28" t="s">
        <v>31</v>
      </c>
      <c r="F11" s="28" t="s">
        <v>35</v>
      </c>
      <c r="G11" s="28" t="s">
        <v>32</v>
      </c>
      <c r="H11" s="28" t="s">
        <v>28</v>
      </c>
      <c r="I11" s="28" t="s">
        <v>33</v>
      </c>
      <c r="J11" s="28" t="s">
        <v>34</v>
      </c>
      <c r="K11" s="28" t="s">
        <v>37</v>
      </c>
      <c r="L11" s="28" t="s">
        <v>0</v>
      </c>
    </row>
    <row r="12" spans="1:30" ht="13.5" customHeight="1" x14ac:dyDescent="0.2">
      <c r="A12" s="6" t="s">
        <v>2</v>
      </c>
      <c r="B12" s="26"/>
      <c r="C12" s="29"/>
      <c r="D12" s="29"/>
      <c r="E12" s="29"/>
      <c r="F12" s="29"/>
      <c r="G12" s="29"/>
      <c r="H12" s="29"/>
      <c r="I12" s="29"/>
      <c r="J12" s="29"/>
      <c r="K12" s="29"/>
      <c r="L12" s="29"/>
    </row>
    <row r="13" spans="1:30" ht="13.5" customHeight="1" x14ac:dyDescent="0.2">
      <c r="A13" s="7" t="s">
        <v>3</v>
      </c>
      <c r="B13" s="27"/>
      <c r="C13" s="30"/>
      <c r="D13" s="30"/>
      <c r="E13" s="30"/>
      <c r="F13" s="30"/>
      <c r="G13" s="30"/>
      <c r="H13" s="30"/>
      <c r="I13" s="30"/>
      <c r="J13" s="30"/>
      <c r="K13" s="30"/>
      <c r="L13" s="30"/>
    </row>
    <row r="14" spans="1:30" ht="13.5" customHeight="1" x14ac:dyDescent="0.2">
      <c r="A14" s="3">
        <v>1</v>
      </c>
      <c r="B14" s="10" t="s">
        <v>5</v>
      </c>
      <c r="C14" s="8">
        <v>3050941.05</v>
      </c>
      <c r="D14" s="8">
        <v>1337605.02</v>
      </c>
      <c r="E14" s="8">
        <v>59056.91</v>
      </c>
      <c r="F14" s="8">
        <v>119.66</v>
      </c>
      <c r="G14" s="8">
        <v>20795.09</v>
      </c>
      <c r="H14" s="8">
        <v>122281.7</v>
      </c>
      <c r="I14" s="8">
        <v>278887.49</v>
      </c>
      <c r="J14" s="8">
        <v>143567.99</v>
      </c>
      <c r="K14" s="8">
        <v>0</v>
      </c>
      <c r="L14" s="8">
        <f>SUM(C14:K14)</f>
        <v>5013254.9100000011</v>
      </c>
      <c r="N14" s="11"/>
      <c r="O14" s="11"/>
      <c r="P14" s="11"/>
      <c r="Q14" s="11"/>
      <c r="R14" s="11"/>
      <c r="S14" s="12"/>
      <c r="T14" s="12"/>
      <c r="U14" s="12"/>
      <c r="V14" s="12"/>
      <c r="W14" s="11"/>
      <c r="X14" s="11"/>
      <c r="Y14" s="11"/>
      <c r="Z14" s="11"/>
      <c r="AA14" s="11"/>
      <c r="AB14" s="11"/>
      <c r="AC14" s="11"/>
      <c r="AD14" s="11"/>
    </row>
    <row r="15" spans="1:30" ht="13.5" customHeight="1" x14ac:dyDescent="0.2">
      <c r="A15" s="3">
        <v>2</v>
      </c>
      <c r="B15" s="10" t="s">
        <v>6</v>
      </c>
      <c r="C15" s="8">
        <v>2117236.14</v>
      </c>
      <c r="D15" s="8">
        <v>864922.25</v>
      </c>
      <c r="E15" s="8">
        <v>86636.79</v>
      </c>
      <c r="F15" s="8">
        <v>0</v>
      </c>
      <c r="G15" s="8">
        <v>15576.050000000001</v>
      </c>
      <c r="H15" s="8">
        <v>49345.440000000002</v>
      </c>
      <c r="I15" s="8">
        <v>136300.09</v>
      </c>
      <c r="J15" s="8">
        <v>58783.49</v>
      </c>
      <c r="K15" s="8">
        <v>70677</v>
      </c>
      <c r="L15" s="8">
        <f t="shared" ref="L15:L33" si="0">SUM(C15:K15)</f>
        <v>3399477.25</v>
      </c>
      <c r="N15" s="11"/>
      <c r="O15" s="11"/>
      <c r="P15" s="11"/>
      <c r="Q15" s="11"/>
      <c r="R15" s="11"/>
      <c r="S15" s="12"/>
      <c r="T15" s="12"/>
      <c r="U15" s="12"/>
      <c r="V15" s="12"/>
      <c r="W15" s="11"/>
      <c r="X15" s="11"/>
      <c r="Y15" s="11"/>
      <c r="Z15" s="11"/>
      <c r="AA15" s="11"/>
      <c r="AB15" s="11"/>
      <c r="AC15" s="11"/>
      <c r="AD15" s="11"/>
    </row>
    <row r="16" spans="1:30" ht="13.5" customHeight="1" x14ac:dyDescent="0.2">
      <c r="A16" s="3">
        <v>3</v>
      </c>
      <c r="B16" s="10" t="s">
        <v>21</v>
      </c>
      <c r="C16" s="8">
        <v>1991780.89</v>
      </c>
      <c r="D16" s="8">
        <v>814251.55</v>
      </c>
      <c r="E16" s="8">
        <v>91733.07</v>
      </c>
      <c r="F16" s="8">
        <v>0</v>
      </c>
      <c r="G16" s="8">
        <v>14480.34</v>
      </c>
      <c r="H16" s="8">
        <v>36079.519999999997</v>
      </c>
      <c r="I16" s="8">
        <v>121267.3</v>
      </c>
      <c r="J16" s="8">
        <v>43030.52</v>
      </c>
      <c r="K16" s="8">
        <v>370362</v>
      </c>
      <c r="L16" s="8">
        <f t="shared" si="0"/>
        <v>3482985.1899999995</v>
      </c>
      <c r="N16" s="11"/>
      <c r="O16" s="11"/>
      <c r="P16" s="11"/>
      <c r="Q16" s="11"/>
      <c r="R16" s="11"/>
      <c r="S16" s="12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</row>
    <row r="17" spans="1:30" ht="13.5" customHeight="1" x14ac:dyDescent="0.2">
      <c r="A17" s="3">
        <v>4</v>
      </c>
      <c r="B17" s="10" t="s">
        <v>22</v>
      </c>
      <c r="C17" s="8">
        <v>3035373.58</v>
      </c>
      <c r="D17" s="8">
        <v>1208150.3500000001</v>
      </c>
      <c r="E17" s="8">
        <v>76144.44</v>
      </c>
      <c r="F17" s="8">
        <v>0</v>
      </c>
      <c r="G17" s="8">
        <v>42196.119999999995</v>
      </c>
      <c r="H17" s="8">
        <v>399151.86</v>
      </c>
      <c r="I17" s="8">
        <v>574099.72</v>
      </c>
      <c r="J17" s="8">
        <v>368003.8</v>
      </c>
      <c r="K17" s="8">
        <v>323301</v>
      </c>
      <c r="L17" s="8">
        <f t="shared" si="0"/>
        <v>6026420.8700000001</v>
      </c>
      <c r="N17" s="11"/>
      <c r="O17" s="11"/>
      <c r="P17" s="11"/>
      <c r="Q17" s="11"/>
      <c r="R17" s="11"/>
      <c r="S17" s="12"/>
      <c r="T17" s="12"/>
      <c r="U17" s="12"/>
      <c r="V17" s="12"/>
      <c r="W17" s="11"/>
      <c r="X17" s="11"/>
      <c r="Y17" s="11"/>
      <c r="Z17" s="11"/>
      <c r="AA17" s="11"/>
      <c r="AB17" s="11"/>
      <c r="AC17" s="11"/>
      <c r="AD17" s="11"/>
    </row>
    <row r="18" spans="1:30" ht="13.5" customHeight="1" x14ac:dyDescent="0.2">
      <c r="A18" s="3">
        <v>5</v>
      </c>
      <c r="B18" s="10" t="s">
        <v>7</v>
      </c>
      <c r="C18" s="8">
        <v>3938681.06</v>
      </c>
      <c r="D18" s="8">
        <v>1676285.71</v>
      </c>
      <c r="E18" s="8">
        <v>46016.42</v>
      </c>
      <c r="F18" s="8">
        <v>127.38</v>
      </c>
      <c r="G18" s="8">
        <v>27751.279999999999</v>
      </c>
      <c r="H18" s="8">
        <v>231779.4</v>
      </c>
      <c r="I18" s="8">
        <v>450537.46</v>
      </c>
      <c r="J18" s="8">
        <v>263117.06</v>
      </c>
      <c r="K18" s="8">
        <v>0</v>
      </c>
      <c r="L18" s="8">
        <f t="shared" si="0"/>
        <v>6634295.7699999996</v>
      </c>
      <c r="N18" s="11"/>
      <c r="O18" s="11"/>
      <c r="P18" s="11"/>
      <c r="Q18" s="11"/>
      <c r="R18" s="11"/>
      <c r="S18" s="12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</row>
    <row r="19" spans="1:30" ht="13.5" customHeight="1" x14ac:dyDescent="0.2">
      <c r="A19" s="3">
        <v>6</v>
      </c>
      <c r="B19" s="10" t="s">
        <v>17</v>
      </c>
      <c r="C19" s="8">
        <v>1539864.75</v>
      </c>
      <c r="D19" s="8">
        <v>535039.47</v>
      </c>
      <c r="E19" s="8">
        <v>142545.99</v>
      </c>
      <c r="F19" s="8">
        <v>0</v>
      </c>
      <c r="G19" s="8">
        <v>19382.93</v>
      </c>
      <c r="H19" s="8">
        <v>106019.25</v>
      </c>
      <c r="I19" s="8">
        <v>501409.11</v>
      </c>
      <c r="J19" s="8">
        <v>127852.65</v>
      </c>
      <c r="K19" s="8">
        <v>0</v>
      </c>
      <c r="L19" s="8">
        <f t="shared" si="0"/>
        <v>2972114.15</v>
      </c>
      <c r="N19" s="11"/>
      <c r="O19" s="11"/>
      <c r="P19" s="11"/>
      <c r="Q19" s="11"/>
      <c r="R19" s="11"/>
      <c r="S19" s="12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</row>
    <row r="20" spans="1:30" x14ac:dyDescent="0.2">
      <c r="A20" s="3">
        <v>7</v>
      </c>
      <c r="B20" s="10" t="s">
        <v>18</v>
      </c>
      <c r="C20" s="8">
        <v>1524486.55</v>
      </c>
      <c r="D20" s="8">
        <v>534799.06000000006</v>
      </c>
      <c r="E20" s="8">
        <v>139847.96</v>
      </c>
      <c r="F20" s="8">
        <v>0</v>
      </c>
      <c r="G20" s="8">
        <v>17967.18</v>
      </c>
      <c r="H20" s="8">
        <v>36555.21</v>
      </c>
      <c r="I20" s="8">
        <v>165254.46</v>
      </c>
      <c r="J20" s="8">
        <v>43824.03</v>
      </c>
      <c r="K20" s="8">
        <v>0</v>
      </c>
      <c r="L20" s="8">
        <f t="shared" si="0"/>
        <v>2462734.4500000002</v>
      </c>
      <c r="N20" s="11"/>
      <c r="O20" s="11"/>
      <c r="P20" s="11"/>
      <c r="Q20" s="11"/>
      <c r="R20" s="11"/>
      <c r="S20" s="12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</row>
    <row r="21" spans="1:30" x14ac:dyDescent="0.2">
      <c r="A21" s="3">
        <v>8</v>
      </c>
      <c r="B21" s="10" t="s">
        <v>8</v>
      </c>
      <c r="C21" s="8">
        <v>2611806.79</v>
      </c>
      <c r="D21" s="8">
        <v>1117671.3700000001</v>
      </c>
      <c r="E21" s="8">
        <v>67750.570000000007</v>
      </c>
      <c r="F21" s="8">
        <v>65.739999999999995</v>
      </c>
      <c r="G21" s="8">
        <v>16143.39</v>
      </c>
      <c r="H21" s="8">
        <v>90885.39</v>
      </c>
      <c r="I21" s="8">
        <v>201992.57</v>
      </c>
      <c r="J21" s="8">
        <v>106664.66</v>
      </c>
      <c r="K21" s="8">
        <v>0</v>
      </c>
      <c r="L21" s="8">
        <f t="shared" si="0"/>
        <v>4212980.4800000004</v>
      </c>
      <c r="N21" s="11"/>
      <c r="O21" s="11"/>
      <c r="P21" s="11"/>
      <c r="Q21" s="11"/>
      <c r="R21" s="11"/>
      <c r="S21" s="12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</row>
    <row r="22" spans="1:30" x14ac:dyDescent="0.2">
      <c r="A22" s="3">
        <v>9</v>
      </c>
      <c r="B22" s="10" t="s">
        <v>9</v>
      </c>
      <c r="C22" s="8">
        <v>2357180.7999999998</v>
      </c>
      <c r="D22" s="8">
        <v>982654.4</v>
      </c>
      <c r="E22" s="8">
        <v>76144.44</v>
      </c>
      <c r="F22" s="8">
        <v>0</v>
      </c>
      <c r="G22" s="8">
        <v>15708.880000000001</v>
      </c>
      <c r="H22" s="8">
        <v>55892.95</v>
      </c>
      <c r="I22" s="8">
        <v>178562.31</v>
      </c>
      <c r="J22" s="8">
        <v>66923.83</v>
      </c>
      <c r="K22" s="8">
        <v>0</v>
      </c>
      <c r="L22" s="8">
        <f t="shared" si="0"/>
        <v>3733067.61</v>
      </c>
      <c r="N22" s="11"/>
      <c r="O22" s="11"/>
      <c r="P22" s="11"/>
      <c r="Q22" s="11"/>
      <c r="R22" s="11"/>
      <c r="S22" s="12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</row>
    <row r="23" spans="1:30" x14ac:dyDescent="0.2">
      <c r="A23" s="3">
        <v>10</v>
      </c>
      <c r="B23" s="10" t="s">
        <v>16</v>
      </c>
      <c r="C23" s="8">
        <v>1466546.11</v>
      </c>
      <c r="D23" s="8">
        <v>560116.79</v>
      </c>
      <c r="E23" s="8">
        <v>133702.45000000001</v>
      </c>
      <c r="F23" s="8">
        <v>0</v>
      </c>
      <c r="G23" s="8">
        <v>13802.259999999998</v>
      </c>
      <c r="H23" s="8">
        <v>41850.03</v>
      </c>
      <c r="I23" s="8">
        <v>182250.82</v>
      </c>
      <c r="J23" s="8">
        <v>50468.56</v>
      </c>
      <c r="K23" s="8">
        <v>0</v>
      </c>
      <c r="L23" s="8">
        <f t="shared" si="0"/>
        <v>2448737.0199999996</v>
      </c>
      <c r="N23" s="11"/>
      <c r="O23" s="11"/>
      <c r="P23" s="11"/>
      <c r="Q23" s="11"/>
      <c r="R23" s="11"/>
      <c r="S23" s="12"/>
      <c r="T23" s="12"/>
      <c r="U23" s="12"/>
      <c r="V23" s="12"/>
      <c r="W23" s="11"/>
      <c r="X23" s="11"/>
      <c r="Y23" s="11"/>
      <c r="Z23" s="11"/>
      <c r="AA23" s="11"/>
      <c r="AB23" s="11"/>
      <c r="AC23" s="11"/>
      <c r="AD23" s="11"/>
    </row>
    <row r="24" spans="1:30" x14ac:dyDescent="0.2">
      <c r="A24" s="3">
        <v>11</v>
      </c>
      <c r="B24" s="10" t="s">
        <v>10</v>
      </c>
      <c r="C24" s="8">
        <v>2519901.2200000002</v>
      </c>
      <c r="D24" s="8">
        <v>1011094.44</v>
      </c>
      <c r="E24" s="8">
        <v>75245.100000000006</v>
      </c>
      <c r="F24" s="8">
        <v>63</v>
      </c>
      <c r="G24" s="8">
        <v>21248.880000000001</v>
      </c>
      <c r="H24" s="8">
        <v>111918.81</v>
      </c>
      <c r="I24" s="8">
        <v>359117.47</v>
      </c>
      <c r="J24" s="8">
        <v>133591.94</v>
      </c>
      <c r="K24" s="8">
        <v>365236</v>
      </c>
      <c r="L24" s="8">
        <f t="shared" si="0"/>
        <v>4597416.8600000003</v>
      </c>
      <c r="N24" s="11"/>
      <c r="O24" s="11"/>
      <c r="P24" s="11"/>
      <c r="Q24" s="11"/>
      <c r="R24" s="11"/>
      <c r="S24" s="12"/>
      <c r="T24" s="12"/>
      <c r="U24" s="12"/>
      <c r="V24" s="12"/>
      <c r="W24" s="11"/>
      <c r="X24" s="11"/>
      <c r="Y24" s="11"/>
      <c r="Z24" s="11"/>
      <c r="AA24" s="11"/>
      <c r="AB24" s="11"/>
      <c r="AC24" s="11"/>
      <c r="AD24" s="11"/>
    </row>
    <row r="25" spans="1:30" x14ac:dyDescent="0.2">
      <c r="A25" s="3">
        <v>12</v>
      </c>
      <c r="B25" s="10" t="s">
        <v>11</v>
      </c>
      <c r="C25" s="8">
        <v>2699909.69</v>
      </c>
      <c r="D25" s="8">
        <v>1163881.8999999999</v>
      </c>
      <c r="E25" s="8">
        <v>64303.08</v>
      </c>
      <c r="F25" s="8">
        <v>0</v>
      </c>
      <c r="G25" s="8">
        <v>14965.12</v>
      </c>
      <c r="H25" s="8">
        <v>72949.990000000005</v>
      </c>
      <c r="I25" s="8">
        <v>195786.27</v>
      </c>
      <c r="J25" s="8">
        <v>87707.26</v>
      </c>
      <c r="K25" s="8">
        <v>0</v>
      </c>
      <c r="L25" s="8">
        <f t="shared" si="0"/>
        <v>4299503.3099999996</v>
      </c>
      <c r="N25" s="11"/>
      <c r="O25" s="11"/>
      <c r="P25" s="11"/>
      <c r="Q25" s="11"/>
      <c r="R25" s="11"/>
      <c r="S25" s="12"/>
      <c r="T25" s="12"/>
      <c r="U25" s="12"/>
      <c r="V25" s="12"/>
      <c r="W25" s="11"/>
      <c r="X25" s="11"/>
      <c r="Y25" s="11"/>
      <c r="Z25" s="11"/>
      <c r="AA25" s="11"/>
      <c r="AB25" s="11"/>
      <c r="AC25" s="11"/>
      <c r="AD25" s="11"/>
    </row>
    <row r="26" spans="1:30" x14ac:dyDescent="0.2">
      <c r="A26" s="3">
        <v>13</v>
      </c>
      <c r="B26" s="10" t="s">
        <v>12</v>
      </c>
      <c r="C26" s="8">
        <v>3709450.35</v>
      </c>
      <c r="D26" s="8">
        <v>1645521.71</v>
      </c>
      <c r="E26" s="8">
        <v>45566.75</v>
      </c>
      <c r="F26" s="8">
        <v>0</v>
      </c>
      <c r="G26" s="8">
        <v>17439.940000000002</v>
      </c>
      <c r="H26" s="8">
        <v>130863.24</v>
      </c>
      <c r="I26" s="8">
        <v>253977.61</v>
      </c>
      <c r="J26" s="8">
        <v>157452.03</v>
      </c>
      <c r="K26" s="8">
        <v>0</v>
      </c>
      <c r="L26" s="8">
        <f t="shared" si="0"/>
        <v>5960271.6300000018</v>
      </c>
      <c r="N26" s="11"/>
      <c r="O26" s="11"/>
      <c r="P26" s="11"/>
      <c r="Q26" s="11"/>
      <c r="R26" s="11"/>
      <c r="S26" s="12"/>
      <c r="T26" s="12"/>
      <c r="U26" s="12"/>
      <c r="V26" s="12"/>
      <c r="W26" s="11"/>
      <c r="X26" s="11"/>
      <c r="Y26" s="11"/>
      <c r="Z26" s="11"/>
      <c r="AA26" s="11"/>
      <c r="AB26" s="11"/>
      <c r="AC26" s="11"/>
      <c r="AD26" s="11"/>
    </row>
    <row r="27" spans="1:30" x14ac:dyDescent="0.2">
      <c r="A27" s="3">
        <v>14</v>
      </c>
      <c r="B27" s="10" t="s">
        <v>36</v>
      </c>
      <c r="C27" s="8">
        <v>1810336.04</v>
      </c>
      <c r="D27" s="8">
        <v>750736.55</v>
      </c>
      <c r="E27" s="8">
        <v>100426.73</v>
      </c>
      <c r="F27" s="8">
        <v>0</v>
      </c>
      <c r="G27" s="8">
        <v>12828.220000000001</v>
      </c>
      <c r="H27" s="8">
        <v>24736.73</v>
      </c>
      <c r="I27" s="8">
        <v>100446.87</v>
      </c>
      <c r="J27" s="8">
        <v>29497.45</v>
      </c>
      <c r="K27" s="8">
        <v>0</v>
      </c>
      <c r="L27" s="8">
        <f t="shared" si="0"/>
        <v>2829008.5900000003</v>
      </c>
      <c r="N27" s="11"/>
      <c r="O27" s="11"/>
      <c r="P27" s="11"/>
      <c r="Q27" s="11"/>
      <c r="R27" s="11"/>
      <c r="S27" s="12"/>
      <c r="T27" s="12"/>
      <c r="U27" s="12"/>
      <c r="V27" s="12"/>
      <c r="W27" s="11"/>
      <c r="X27" s="11"/>
      <c r="Y27" s="11"/>
      <c r="Z27" s="11"/>
      <c r="AA27" s="11"/>
      <c r="AB27" s="11"/>
      <c r="AC27" s="11"/>
      <c r="AD27" s="11"/>
    </row>
    <row r="28" spans="1:30" x14ac:dyDescent="0.2">
      <c r="A28" s="3">
        <v>15</v>
      </c>
      <c r="B28" s="10" t="s">
        <v>27</v>
      </c>
      <c r="C28" s="8">
        <v>2384984.36</v>
      </c>
      <c r="D28" s="8">
        <v>1002672.42</v>
      </c>
      <c r="E28" s="8">
        <v>76144.44</v>
      </c>
      <c r="F28" s="8">
        <v>0</v>
      </c>
      <c r="G28" s="8">
        <v>16794.77</v>
      </c>
      <c r="H28" s="8">
        <v>75329.59</v>
      </c>
      <c r="I28" s="8">
        <v>175570.45</v>
      </c>
      <c r="J28" s="8">
        <v>89426.1</v>
      </c>
      <c r="K28" s="8">
        <v>692471</v>
      </c>
      <c r="L28" s="8">
        <f t="shared" si="0"/>
        <v>4513393.13</v>
      </c>
      <c r="N28" s="11"/>
      <c r="O28" s="11"/>
      <c r="P28" s="11"/>
      <c r="Q28" s="11"/>
      <c r="R28" s="11"/>
      <c r="S28" s="12"/>
      <c r="T28" s="12"/>
      <c r="U28" s="12"/>
      <c r="V28" s="12"/>
      <c r="W28" s="11"/>
      <c r="X28" s="11"/>
      <c r="Y28" s="11"/>
      <c r="Z28" s="11"/>
      <c r="AA28" s="11"/>
      <c r="AB28" s="11"/>
      <c r="AC28" s="11"/>
      <c r="AD28" s="11"/>
    </row>
    <row r="29" spans="1:30" x14ac:dyDescent="0.2">
      <c r="A29" s="3">
        <v>16</v>
      </c>
      <c r="B29" s="10" t="s">
        <v>25</v>
      </c>
      <c r="C29" s="8">
        <v>6664860.6900000004</v>
      </c>
      <c r="D29" s="8">
        <v>3023561.51</v>
      </c>
      <c r="E29" s="8">
        <v>25481.41</v>
      </c>
      <c r="F29" s="8">
        <v>20.63</v>
      </c>
      <c r="G29" s="8">
        <v>33688.869999999995</v>
      </c>
      <c r="H29" s="8">
        <v>299569.7</v>
      </c>
      <c r="I29" s="8">
        <v>618745.18000000005</v>
      </c>
      <c r="J29" s="8">
        <v>351694.72</v>
      </c>
      <c r="K29" s="8">
        <v>8637622</v>
      </c>
      <c r="L29" s="8">
        <f t="shared" si="0"/>
        <v>19655244.710000001</v>
      </c>
      <c r="N29" s="11"/>
      <c r="O29" s="11"/>
      <c r="P29" s="11"/>
      <c r="Q29" s="11"/>
      <c r="R29" s="11"/>
      <c r="S29" s="12"/>
      <c r="T29" s="12"/>
      <c r="U29" s="12"/>
      <c r="V29" s="12"/>
      <c r="W29" s="11"/>
      <c r="X29" s="11"/>
      <c r="Y29" s="11"/>
      <c r="Z29" s="11"/>
      <c r="AA29" s="11"/>
      <c r="AB29" s="11"/>
      <c r="AC29" s="11"/>
      <c r="AD29" s="11"/>
    </row>
    <row r="30" spans="1:30" x14ac:dyDescent="0.2">
      <c r="A30" s="3">
        <v>17</v>
      </c>
      <c r="B30" s="10" t="s">
        <v>13</v>
      </c>
      <c r="C30" s="8">
        <v>3177231.9</v>
      </c>
      <c r="D30" s="8">
        <v>1239140.79</v>
      </c>
      <c r="E30" s="8">
        <v>61155.38</v>
      </c>
      <c r="F30" s="8">
        <v>0</v>
      </c>
      <c r="G30" s="8">
        <v>28988.059999999998</v>
      </c>
      <c r="H30" s="8">
        <v>131094.92000000001</v>
      </c>
      <c r="I30" s="8">
        <v>328364.11</v>
      </c>
      <c r="J30" s="8">
        <v>154469.72</v>
      </c>
      <c r="K30" s="8">
        <v>0</v>
      </c>
      <c r="L30" s="8">
        <f t="shared" si="0"/>
        <v>5120444.879999999</v>
      </c>
      <c r="N30" s="11"/>
      <c r="O30" s="11"/>
      <c r="P30" s="11"/>
      <c r="Q30" s="11"/>
      <c r="R30" s="11"/>
      <c r="S30" s="12"/>
      <c r="T30" s="12"/>
      <c r="U30" s="12"/>
      <c r="V30" s="12"/>
      <c r="W30" s="11"/>
      <c r="X30" s="11"/>
      <c r="Y30" s="11"/>
      <c r="Z30" s="11"/>
      <c r="AA30" s="11"/>
      <c r="AB30" s="11"/>
      <c r="AC30" s="11"/>
      <c r="AD30" s="11"/>
    </row>
    <row r="31" spans="1:30" x14ac:dyDescent="0.2">
      <c r="A31" s="3">
        <v>18</v>
      </c>
      <c r="B31" s="10" t="s">
        <v>4</v>
      </c>
      <c r="C31" s="8">
        <v>29996900.02</v>
      </c>
      <c r="D31" s="8">
        <v>13856598.539999999</v>
      </c>
      <c r="E31" s="8">
        <v>5545.95</v>
      </c>
      <c r="F31" s="8">
        <v>9082.9</v>
      </c>
      <c r="G31" s="8">
        <v>111853.97</v>
      </c>
      <c r="H31" s="8">
        <v>1531489.26</v>
      </c>
      <c r="I31" s="8">
        <v>2118136.14</v>
      </c>
      <c r="J31" s="8">
        <v>1408114.02</v>
      </c>
      <c r="K31" s="8">
        <v>0</v>
      </c>
      <c r="L31" s="8">
        <f t="shared" si="0"/>
        <v>49037720.800000004</v>
      </c>
      <c r="N31" s="11"/>
      <c r="O31" s="11"/>
      <c r="P31" s="11"/>
      <c r="Q31" s="11"/>
      <c r="R31" s="11"/>
      <c r="S31" s="12"/>
      <c r="T31" s="12"/>
      <c r="U31" s="12"/>
      <c r="V31" s="12"/>
      <c r="W31" s="11"/>
      <c r="X31" s="11"/>
      <c r="Y31" s="11"/>
      <c r="Z31" s="11"/>
      <c r="AA31" s="11"/>
      <c r="AB31" s="11"/>
      <c r="AC31" s="11"/>
      <c r="AD31" s="11"/>
    </row>
    <row r="32" spans="1:30" x14ac:dyDescent="0.2">
      <c r="A32" s="3">
        <v>19</v>
      </c>
      <c r="B32" s="10" t="s">
        <v>14</v>
      </c>
      <c r="C32" s="8">
        <v>3091964.03</v>
      </c>
      <c r="D32" s="8">
        <v>1341597.1599999999</v>
      </c>
      <c r="E32" s="8">
        <v>56508.77</v>
      </c>
      <c r="F32" s="8">
        <v>0</v>
      </c>
      <c r="G32" s="8">
        <v>17778.09</v>
      </c>
      <c r="H32" s="8">
        <v>99290.61</v>
      </c>
      <c r="I32" s="8">
        <v>206449.77</v>
      </c>
      <c r="J32" s="8">
        <v>117983.93</v>
      </c>
      <c r="K32" s="8">
        <v>466188</v>
      </c>
      <c r="L32" s="8">
        <f t="shared" si="0"/>
        <v>5397760.3599999985</v>
      </c>
      <c r="N32" s="11"/>
      <c r="O32" s="11"/>
      <c r="P32" s="11"/>
      <c r="Q32" s="11"/>
      <c r="R32" s="11"/>
      <c r="S32" s="12"/>
      <c r="T32" s="12"/>
      <c r="U32" s="12"/>
      <c r="V32" s="12"/>
      <c r="W32" s="11"/>
      <c r="X32" s="11"/>
      <c r="Y32" s="11"/>
      <c r="Z32" s="11"/>
      <c r="AA32" s="11"/>
      <c r="AB32" s="11"/>
      <c r="AC32" s="11"/>
      <c r="AD32" s="11"/>
    </row>
    <row r="33" spans="1:30" x14ac:dyDescent="0.2">
      <c r="A33" s="3">
        <v>20</v>
      </c>
      <c r="B33" s="10" t="s">
        <v>15</v>
      </c>
      <c r="C33" s="8">
        <v>2735052.03</v>
      </c>
      <c r="D33" s="8">
        <v>1122157.01</v>
      </c>
      <c r="E33" s="8">
        <v>68949.7</v>
      </c>
      <c r="F33" s="8">
        <v>68.400000000000006</v>
      </c>
      <c r="G33" s="8">
        <v>22587.14</v>
      </c>
      <c r="H33" s="8">
        <v>155400.88</v>
      </c>
      <c r="I33" s="8">
        <v>289221.93</v>
      </c>
      <c r="J33" s="8">
        <v>180031.49</v>
      </c>
      <c r="K33" s="8">
        <v>217012</v>
      </c>
      <c r="L33" s="8">
        <f t="shared" si="0"/>
        <v>4790480.58</v>
      </c>
      <c r="N33" s="11"/>
      <c r="O33" s="11"/>
      <c r="P33" s="11"/>
      <c r="Q33" s="11"/>
      <c r="R33" s="11"/>
      <c r="S33" s="12"/>
      <c r="T33" s="12"/>
      <c r="U33" s="12"/>
      <c r="V33" s="12"/>
      <c r="W33" s="11"/>
      <c r="X33" s="11"/>
      <c r="Y33" s="11"/>
      <c r="Z33" s="11"/>
      <c r="AA33" s="11"/>
      <c r="AB33" s="11"/>
      <c r="AC33" s="11"/>
      <c r="AD33" s="11"/>
    </row>
    <row r="34" spans="1:30" x14ac:dyDescent="0.2">
      <c r="A34" s="23" t="s">
        <v>0</v>
      </c>
      <c r="B34" s="24"/>
      <c r="C34" s="9">
        <f>SUM(C14:C33)</f>
        <v>82424488.049999997</v>
      </c>
      <c r="D34" s="9">
        <f t="shared" ref="D34:L34" si="1">SUM(D14:D33)</f>
        <v>35788457.999999993</v>
      </c>
      <c r="E34" s="9">
        <f t="shared" si="1"/>
        <v>1498906.3499999994</v>
      </c>
      <c r="F34" s="9">
        <f>SUM(F14:F33)</f>
        <v>9547.7099999999991</v>
      </c>
      <c r="G34" s="9">
        <f t="shared" si="1"/>
        <v>501976.58000000013</v>
      </c>
      <c r="H34" s="9">
        <f t="shared" si="1"/>
        <v>3802484.48</v>
      </c>
      <c r="I34" s="9">
        <f t="shared" si="1"/>
        <v>7436377.129999999</v>
      </c>
      <c r="J34" s="9">
        <f t="shared" si="1"/>
        <v>3982205.25</v>
      </c>
      <c r="K34" s="9">
        <f t="shared" si="1"/>
        <v>11142869</v>
      </c>
      <c r="L34" s="9">
        <f t="shared" si="1"/>
        <v>146587312.55000001</v>
      </c>
      <c r="N34" s="13"/>
      <c r="O34" s="13"/>
      <c r="P34" s="13"/>
      <c r="Q34" s="13"/>
      <c r="R34" s="11"/>
      <c r="S34" s="12"/>
      <c r="T34" s="12"/>
      <c r="U34" s="12"/>
      <c r="V34" s="12"/>
      <c r="W34" s="11"/>
      <c r="X34" s="11"/>
      <c r="Y34" s="11"/>
      <c r="Z34" s="11"/>
      <c r="AA34" s="11"/>
      <c r="AB34" s="11"/>
      <c r="AC34" s="11"/>
      <c r="AD34" s="11"/>
    </row>
    <row r="35" spans="1:30" x14ac:dyDescent="0.2"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1:30" ht="12.75" customHeight="1" x14ac:dyDescent="0.2">
      <c r="B36" s="14"/>
      <c r="C36" s="35"/>
      <c r="D36" s="35"/>
      <c r="E36" s="35"/>
      <c r="F36" s="35"/>
      <c r="G36" s="35"/>
      <c r="H36" s="35"/>
      <c r="I36" s="35"/>
      <c r="J36" s="35"/>
      <c r="K36" s="35"/>
      <c r="L36" s="35"/>
    </row>
    <row r="37" spans="1:30" x14ac:dyDescent="0.2">
      <c r="B37" s="1" t="s">
        <v>19</v>
      </c>
      <c r="F37" s="2"/>
      <c r="G37" s="1"/>
      <c r="H37" s="1"/>
      <c r="I37" s="1"/>
      <c r="J37" s="1"/>
      <c r="K37" s="1"/>
    </row>
    <row r="38" spans="1:30" x14ac:dyDescent="0.2">
      <c r="A38" s="34" t="s">
        <v>38</v>
      </c>
      <c r="B38" s="34"/>
      <c r="C38" s="34"/>
      <c r="D38" s="34"/>
      <c r="E38" s="34"/>
      <c r="F38" s="21"/>
      <c r="G38" s="1"/>
      <c r="H38" s="1"/>
      <c r="I38" s="1"/>
      <c r="J38" s="1"/>
      <c r="K38" s="1"/>
    </row>
    <row r="39" spans="1:30" x14ac:dyDescent="0.2">
      <c r="E39" s="17" t="s">
        <v>26</v>
      </c>
      <c r="G39" s="1"/>
      <c r="H39" s="1"/>
      <c r="I39" s="4"/>
      <c r="J39" s="4"/>
      <c r="K39" s="4"/>
      <c r="L39" s="4"/>
    </row>
    <row r="40" spans="1:30" ht="12.75" customHeight="1" x14ac:dyDescent="0.2">
      <c r="A40" s="5" t="s">
        <v>1</v>
      </c>
      <c r="B40" s="25" t="s">
        <v>39</v>
      </c>
      <c r="C40" s="28" t="s">
        <v>41</v>
      </c>
      <c r="D40" s="28" t="s">
        <v>28</v>
      </c>
      <c r="E40" s="28" t="s">
        <v>0</v>
      </c>
      <c r="G40" s="1"/>
      <c r="H40" s="1"/>
      <c r="I40" s="1"/>
      <c r="J40" s="1"/>
      <c r="K40" s="1"/>
    </row>
    <row r="41" spans="1:30" x14ac:dyDescent="0.2">
      <c r="A41" s="6" t="s">
        <v>2</v>
      </c>
      <c r="B41" s="26"/>
      <c r="C41" s="29"/>
      <c r="D41" s="29"/>
      <c r="E41" s="29"/>
      <c r="G41" s="1"/>
      <c r="H41" s="1"/>
      <c r="I41" s="1"/>
      <c r="J41" s="1"/>
      <c r="K41" s="1"/>
    </row>
    <row r="42" spans="1:30" x14ac:dyDescent="0.2">
      <c r="A42" s="7" t="s">
        <v>3</v>
      </c>
      <c r="B42" s="27"/>
      <c r="C42" s="30"/>
      <c r="D42" s="30"/>
      <c r="E42" s="30"/>
      <c r="G42" s="1"/>
      <c r="H42" s="1"/>
      <c r="I42" s="1"/>
      <c r="J42" s="1"/>
      <c r="K42" s="1"/>
    </row>
    <row r="43" spans="1:30" x14ac:dyDescent="0.2">
      <c r="A43" s="3">
        <v>1</v>
      </c>
      <c r="B43" s="10" t="s">
        <v>5</v>
      </c>
      <c r="C43" s="8">
        <v>-765337.42</v>
      </c>
      <c r="D43" s="8">
        <v>-1444.57</v>
      </c>
      <c r="E43" s="8">
        <f t="shared" ref="E43:E62" si="2">SUM(C43:D43)</f>
        <v>-766781.99</v>
      </c>
      <c r="G43" s="1"/>
      <c r="H43" s="1"/>
      <c r="I43" s="1"/>
      <c r="J43" s="1"/>
      <c r="K43" s="1"/>
    </row>
    <row r="44" spans="1:30" x14ac:dyDescent="0.2">
      <c r="A44" s="3">
        <v>2</v>
      </c>
      <c r="B44" s="10" t="s">
        <v>6</v>
      </c>
      <c r="C44" s="8">
        <v>-525997.29</v>
      </c>
      <c r="D44" s="8">
        <v>-208.57</v>
      </c>
      <c r="E44" s="8">
        <f t="shared" si="2"/>
        <v>-526205.86</v>
      </c>
      <c r="G44" s="1"/>
      <c r="H44" s="1"/>
      <c r="I44" s="1"/>
      <c r="J44" s="1"/>
      <c r="K44" s="1"/>
    </row>
    <row r="45" spans="1:30" x14ac:dyDescent="0.2">
      <c r="A45" s="3">
        <v>3</v>
      </c>
      <c r="B45" s="10" t="s">
        <v>21</v>
      </c>
      <c r="C45" s="8">
        <v>-470396.07</v>
      </c>
      <c r="D45" s="8">
        <v>-146.94999999999999</v>
      </c>
      <c r="E45" s="8">
        <f t="shared" si="2"/>
        <v>-470543.02</v>
      </c>
      <c r="G45" s="1"/>
      <c r="H45" s="1"/>
      <c r="I45" s="1"/>
      <c r="J45" s="1"/>
      <c r="K45" s="1"/>
    </row>
    <row r="46" spans="1:30" x14ac:dyDescent="0.2">
      <c r="A46" s="3">
        <v>4</v>
      </c>
      <c r="B46" s="10" t="s">
        <v>22</v>
      </c>
      <c r="C46" s="8">
        <v>-1506041.66</v>
      </c>
      <c r="D46" s="8">
        <v>-93568.08</v>
      </c>
      <c r="E46" s="8">
        <f t="shared" si="2"/>
        <v>-1599609.74</v>
      </c>
    </row>
    <row r="47" spans="1:30" x14ac:dyDescent="0.2">
      <c r="A47" s="3">
        <v>5</v>
      </c>
      <c r="B47" s="10" t="s">
        <v>7</v>
      </c>
      <c r="C47" s="8">
        <v>-999095.06</v>
      </c>
      <c r="D47" s="8">
        <v>-11718.37</v>
      </c>
      <c r="E47" s="8">
        <f t="shared" si="2"/>
        <v>-1010813.43</v>
      </c>
    </row>
    <row r="48" spans="1:30" x14ac:dyDescent="0.2">
      <c r="A48" s="3">
        <v>6</v>
      </c>
      <c r="B48" s="10" t="s">
        <v>17</v>
      </c>
      <c r="C48" s="8">
        <v>-676976.79</v>
      </c>
      <c r="D48" s="8">
        <v>-9.6199999999999992</v>
      </c>
      <c r="E48" s="8">
        <f t="shared" si="2"/>
        <v>-676986.41</v>
      </c>
    </row>
    <row r="49" spans="1:5" x14ac:dyDescent="0.2">
      <c r="A49" s="3">
        <v>7</v>
      </c>
      <c r="B49" s="10" t="s">
        <v>18</v>
      </c>
      <c r="C49" s="8">
        <v>-472416.76</v>
      </c>
      <c r="D49" s="8">
        <v>-5.94</v>
      </c>
      <c r="E49" s="8">
        <f t="shared" si="2"/>
        <v>-472422.7</v>
      </c>
    </row>
    <row r="50" spans="1:5" x14ac:dyDescent="0.2">
      <c r="A50" s="3">
        <v>8</v>
      </c>
      <c r="B50" s="10" t="s">
        <v>8</v>
      </c>
      <c r="C50" s="8">
        <v>-740510.95</v>
      </c>
      <c r="D50" s="8">
        <v>-1743.89</v>
      </c>
      <c r="E50" s="8">
        <f t="shared" si="2"/>
        <v>-742254.84</v>
      </c>
    </row>
    <row r="51" spans="1:5" x14ac:dyDescent="0.2">
      <c r="A51" s="3">
        <v>9</v>
      </c>
      <c r="B51" s="10" t="s">
        <v>9</v>
      </c>
      <c r="C51" s="8">
        <v>-587463.56000000006</v>
      </c>
      <c r="D51" s="8">
        <v>-194.46</v>
      </c>
      <c r="E51" s="8">
        <f t="shared" si="2"/>
        <v>-587658.02</v>
      </c>
    </row>
    <row r="52" spans="1:5" x14ac:dyDescent="0.2">
      <c r="A52" s="3">
        <v>10</v>
      </c>
      <c r="B52" s="10" t="s">
        <v>16</v>
      </c>
      <c r="C52" s="8">
        <v>-512873.58</v>
      </c>
      <c r="D52" s="8">
        <v>-38.869999999999997</v>
      </c>
      <c r="E52" s="8">
        <f t="shared" si="2"/>
        <v>-512912.45</v>
      </c>
    </row>
    <row r="53" spans="1:5" x14ac:dyDescent="0.2">
      <c r="A53" s="3">
        <v>11</v>
      </c>
      <c r="B53" s="10" t="s">
        <v>10</v>
      </c>
      <c r="C53" s="8">
        <v>-642230.6</v>
      </c>
      <c r="D53" s="8">
        <v>-190.18</v>
      </c>
      <c r="E53" s="8">
        <f t="shared" si="2"/>
        <v>-642420.78</v>
      </c>
    </row>
    <row r="54" spans="1:5" x14ac:dyDescent="0.2">
      <c r="A54" s="3">
        <v>12</v>
      </c>
      <c r="B54" s="10" t="s">
        <v>11</v>
      </c>
      <c r="C54" s="8">
        <v>-601885.06000000006</v>
      </c>
      <c r="D54" s="8">
        <v>-224.25</v>
      </c>
      <c r="E54" s="8">
        <f t="shared" si="2"/>
        <v>-602109.31000000006</v>
      </c>
    </row>
    <row r="55" spans="1:5" x14ac:dyDescent="0.2">
      <c r="A55" s="3">
        <v>13</v>
      </c>
      <c r="B55" s="10" t="s">
        <v>12</v>
      </c>
      <c r="C55" s="8">
        <v>-750179</v>
      </c>
      <c r="D55" s="8">
        <v>-1715.68</v>
      </c>
      <c r="E55" s="8">
        <f t="shared" si="2"/>
        <v>-751894.68</v>
      </c>
    </row>
    <row r="56" spans="1:5" x14ac:dyDescent="0.2">
      <c r="A56" s="3">
        <v>14</v>
      </c>
      <c r="B56" s="10" t="s">
        <v>36</v>
      </c>
      <c r="C56" s="8">
        <v>-437891.35</v>
      </c>
      <c r="D56" s="8">
        <v>-47.49</v>
      </c>
      <c r="E56" s="8">
        <f t="shared" si="2"/>
        <v>-437938.83999999997</v>
      </c>
    </row>
    <row r="57" spans="1:5" x14ac:dyDescent="0.2">
      <c r="A57" s="3">
        <v>15</v>
      </c>
      <c r="B57" s="10" t="s">
        <v>27</v>
      </c>
      <c r="C57" s="8">
        <v>-556741.16</v>
      </c>
      <c r="D57" s="8">
        <v>-201.91</v>
      </c>
      <c r="E57" s="8">
        <f t="shared" si="2"/>
        <v>-556943.07000000007</v>
      </c>
    </row>
    <row r="58" spans="1:5" x14ac:dyDescent="0.2">
      <c r="A58" s="3">
        <v>16</v>
      </c>
      <c r="B58" s="10" t="s">
        <v>25</v>
      </c>
      <c r="C58" s="8">
        <v>-1236193.3600000001</v>
      </c>
      <c r="D58" s="8">
        <v>-6333.38</v>
      </c>
      <c r="E58" s="8">
        <f t="shared" si="2"/>
        <v>-1242526.74</v>
      </c>
    </row>
    <row r="59" spans="1:5" x14ac:dyDescent="0.2">
      <c r="A59" s="3">
        <v>17</v>
      </c>
      <c r="B59" s="10" t="s">
        <v>13</v>
      </c>
      <c r="C59" s="8">
        <v>-722929.49</v>
      </c>
      <c r="D59" s="8">
        <v>-719.1</v>
      </c>
      <c r="E59" s="8">
        <f t="shared" si="2"/>
        <v>-723648.59</v>
      </c>
    </row>
    <row r="60" spans="1:5" x14ac:dyDescent="0.2">
      <c r="A60" s="3">
        <v>18</v>
      </c>
      <c r="B60" s="10" t="s">
        <v>4</v>
      </c>
      <c r="C60" s="8">
        <v>-4052742.19</v>
      </c>
      <c r="D60" s="8">
        <v>-357383.2</v>
      </c>
      <c r="E60" s="8">
        <f t="shared" si="2"/>
        <v>-4410125.3899999997</v>
      </c>
    </row>
    <row r="61" spans="1:5" x14ac:dyDescent="0.2">
      <c r="A61" s="3">
        <v>19</v>
      </c>
      <c r="B61" s="10" t="s">
        <v>14</v>
      </c>
      <c r="C61" s="8">
        <v>-638479.42000000004</v>
      </c>
      <c r="D61" s="8">
        <v>-447.76</v>
      </c>
      <c r="E61" s="8">
        <f t="shared" si="2"/>
        <v>-638927.18000000005</v>
      </c>
    </row>
    <row r="62" spans="1:5" x14ac:dyDescent="0.2">
      <c r="A62" s="3">
        <v>20</v>
      </c>
      <c r="B62" s="10" t="s">
        <v>15</v>
      </c>
      <c r="C62" s="8">
        <v>-852277.81</v>
      </c>
      <c r="D62" s="8">
        <v>-5443.48</v>
      </c>
      <c r="E62" s="8">
        <f t="shared" si="2"/>
        <v>-857721.29</v>
      </c>
    </row>
    <row r="63" spans="1:5" x14ac:dyDescent="0.2">
      <c r="A63" s="23" t="s">
        <v>0</v>
      </c>
      <c r="B63" s="24"/>
      <c r="C63" s="9">
        <f>SUM(C43:C62)</f>
        <v>-17748658.579999998</v>
      </c>
      <c r="D63" s="9">
        <f>SUM(D43:D62)</f>
        <v>-481785.75</v>
      </c>
      <c r="E63" s="9">
        <f t="shared" ref="E63" si="3">SUM(E43:E62)</f>
        <v>-18230444.329999998</v>
      </c>
    </row>
    <row r="67" spans="1:6" x14ac:dyDescent="0.2">
      <c r="A67" s="34" t="s">
        <v>42</v>
      </c>
      <c r="B67" s="34"/>
      <c r="C67" s="34"/>
      <c r="D67" s="34"/>
      <c r="E67" s="34"/>
      <c r="F67" s="34"/>
    </row>
    <row r="68" spans="1:6" x14ac:dyDescent="0.2">
      <c r="A68" s="22"/>
      <c r="B68" s="22"/>
      <c r="C68" s="22"/>
      <c r="D68" s="22"/>
      <c r="E68" s="22"/>
      <c r="F68" s="22"/>
    </row>
    <row r="69" spans="1:6" x14ac:dyDescent="0.2">
      <c r="F69" s="17" t="s">
        <v>26</v>
      </c>
    </row>
    <row r="70" spans="1:6" x14ac:dyDescent="0.2">
      <c r="A70" s="5" t="s">
        <v>1</v>
      </c>
      <c r="B70" s="25" t="s">
        <v>39</v>
      </c>
      <c r="C70" s="28" t="s">
        <v>29</v>
      </c>
      <c r="D70" s="28" t="s">
        <v>30</v>
      </c>
      <c r="E70" s="28" t="s">
        <v>31</v>
      </c>
      <c r="F70" s="28" t="s">
        <v>0</v>
      </c>
    </row>
    <row r="71" spans="1:6" x14ac:dyDescent="0.2">
      <c r="A71" s="6" t="s">
        <v>2</v>
      </c>
      <c r="B71" s="26"/>
      <c r="C71" s="29"/>
      <c r="D71" s="29"/>
      <c r="E71" s="29"/>
      <c r="F71" s="29"/>
    </row>
    <row r="72" spans="1:6" x14ac:dyDescent="0.2">
      <c r="A72" s="7" t="s">
        <v>3</v>
      </c>
      <c r="B72" s="27"/>
      <c r="C72" s="30"/>
      <c r="D72" s="30"/>
      <c r="E72" s="30"/>
      <c r="F72" s="30"/>
    </row>
    <row r="73" spans="1:6" x14ac:dyDescent="0.2">
      <c r="A73" s="3">
        <v>1</v>
      </c>
      <c r="B73" s="10" t="s">
        <v>5</v>
      </c>
      <c r="C73" s="8">
        <v>1223185.1200000001</v>
      </c>
      <c r="D73" s="8">
        <v>212113.46</v>
      </c>
      <c r="E73" s="8">
        <v>-60097.919999999998</v>
      </c>
      <c r="F73" s="8">
        <f t="shared" ref="F73:F92" si="4">SUM(C73:E73)</f>
        <v>1375200.6600000001</v>
      </c>
    </row>
    <row r="74" spans="1:6" x14ac:dyDescent="0.2">
      <c r="A74" s="3">
        <v>2</v>
      </c>
      <c r="B74" s="10" t="s">
        <v>6</v>
      </c>
      <c r="C74" s="8">
        <v>916196.18</v>
      </c>
      <c r="D74" s="8">
        <v>81070.320000000007</v>
      </c>
      <c r="E74" s="8">
        <v>-60097.919999999998</v>
      </c>
      <c r="F74" s="8">
        <f t="shared" si="4"/>
        <v>937168.58</v>
      </c>
    </row>
    <row r="75" spans="1:6" x14ac:dyDescent="0.2">
      <c r="A75" s="3">
        <v>3</v>
      </c>
      <c r="B75" s="10" t="s">
        <v>21</v>
      </c>
      <c r="C75" s="8">
        <v>851745.93</v>
      </c>
      <c r="D75" s="8">
        <v>64487.56</v>
      </c>
      <c r="E75" s="8">
        <v>-60097.919999999998</v>
      </c>
      <c r="F75" s="8">
        <f t="shared" si="4"/>
        <v>856135.57</v>
      </c>
    </row>
    <row r="76" spans="1:6" x14ac:dyDescent="0.2">
      <c r="A76" s="3">
        <v>4</v>
      </c>
      <c r="B76" s="10" t="s">
        <v>22</v>
      </c>
      <c r="C76" s="8">
        <v>2482011.61</v>
      </c>
      <c r="D76" s="8">
        <v>1724080.97</v>
      </c>
      <c r="E76" s="8">
        <v>-60097.919999999998</v>
      </c>
      <c r="F76" s="8">
        <f t="shared" si="4"/>
        <v>4145994.66</v>
      </c>
    </row>
    <row r="77" spans="1:6" x14ac:dyDescent="0.2">
      <c r="A77" s="3">
        <v>5</v>
      </c>
      <c r="B77" s="10" t="s">
        <v>7</v>
      </c>
      <c r="C77" s="8">
        <v>1632353.21</v>
      </c>
      <c r="D77" s="8">
        <v>527135.03</v>
      </c>
      <c r="E77" s="8">
        <v>-60097.919999999998</v>
      </c>
      <c r="F77" s="8">
        <f t="shared" si="4"/>
        <v>2099390.3200000003</v>
      </c>
    </row>
    <row r="78" spans="1:6" x14ac:dyDescent="0.2">
      <c r="A78" s="3">
        <v>6</v>
      </c>
      <c r="B78" s="10" t="s">
        <v>17</v>
      </c>
      <c r="C78" s="8">
        <v>1140120.3600000001</v>
      </c>
      <c r="D78" s="8">
        <v>119168.07</v>
      </c>
      <c r="E78" s="8">
        <v>-60097.919999999998</v>
      </c>
      <c r="F78" s="8">
        <f t="shared" si="4"/>
        <v>1199190.5100000002</v>
      </c>
    </row>
    <row r="79" spans="1:6" x14ac:dyDescent="0.2">
      <c r="A79" s="3">
        <v>7</v>
      </c>
      <c r="B79" s="10" t="s">
        <v>18</v>
      </c>
      <c r="C79" s="8">
        <v>1056844.48</v>
      </c>
      <c r="D79" s="8">
        <v>41048.43</v>
      </c>
      <c r="E79" s="8">
        <v>-60097.919999999998</v>
      </c>
      <c r="F79" s="8">
        <f t="shared" si="4"/>
        <v>1037794.9899999999</v>
      </c>
    </row>
    <row r="80" spans="1:6" x14ac:dyDescent="0.2">
      <c r="A80" s="3">
        <v>8</v>
      </c>
      <c r="B80" s="10" t="s">
        <v>8</v>
      </c>
      <c r="C80" s="8">
        <v>949567.54</v>
      </c>
      <c r="D80" s="8">
        <v>184747.17</v>
      </c>
      <c r="E80" s="8">
        <v>-60097.919999999998</v>
      </c>
      <c r="F80" s="8">
        <f t="shared" si="4"/>
        <v>1074216.79</v>
      </c>
    </row>
    <row r="81" spans="1:6" x14ac:dyDescent="0.2">
      <c r="A81" s="3">
        <v>9</v>
      </c>
      <c r="B81" s="10" t="s">
        <v>9</v>
      </c>
      <c r="C81" s="8">
        <v>924009.53</v>
      </c>
      <c r="D81" s="8">
        <v>82577.41</v>
      </c>
      <c r="E81" s="8">
        <v>-60097.919999999998</v>
      </c>
      <c r="F81" s="8">
        <f t="shared" si="4"/>
        <v>946489.02</v>
      </c>
    </row>
    <row r="82" spans="1:6" x14ac:dyDescent="0.2">
      <c r="A82" s="3">
        <v>10</v>
      </c>
      <c r="B82" s="10" t="s">
        <v>16</v>
      </c>
      <c r="C82" s="8">
        <v>811860.69</v>
      </c>
      <c r="D82" s="8">
        <v>51374.31</v>
      </c>
      <c r="E82" s="8">
        <v>-60097.919999999998</v>
      </c>
      <c r="F82" s="8">
        <f t="shared" si="4"/>
        <v>803137.08</v>
      </c>
    </row>
    <row r="83" spans="1:6" x14ac:dyDescent="0.2">
      <c r="A83" s="3">
        <v>11</v>
      </c>
      <c r="B83" s="10" t="s">
        <v>10</v>
      </c>
      <c r="C83" s="8">
        <v>1249876.95</v>
      </c>
      <c r="D83" s="8">
        <v>132506.4</v>
      </c>
      <c r="E83" s="8">
        <v>-60097.919999999998</v>
      </c>
      <c r="F83" s="8">
        <f t="shared" si="4"/>
        <v>1322285.43</v>
      </c>
    </row>
    <row r="84" spans="1:6" x14ac:dyDescent="0.2">
      <c r="A84" s="3">
        <v>12</v>
      </c>
      <c r="B84" s="10" t="s">
        <v>11</v>
      </c>
      <c r="C84" s="8">
        <v>880261.03</v>
      </c>
      <c r="D84" s="8">
        <v>93374.23</v>
      </c>
      <c r="E84" s="8">
        <v>-60097.919999999998</v>
      </c>
      <c r="F84" s="8">
        <f t="shared" si="4"/>
        <v>913537.34</v>
      </c>
    </row>
    <row r="85" spans="1:6" x14ac:dyDescent="0.2">
      <c r="A85" s="3">
        <v>13</v>
      </c>
      <c r="B85" s="10" t="s">
        <v>12</v>
      </c>
      <c r="C85" s="8">
        <v>1025832.01</v>
      </c>
      <c r="D85" s="8">
        <v>177374.89</v>
      </c>
      <c r="E85" s="8">
        <v>-60097.919999999998</v>
      </c>
      <c r="F85" s="8">
        <f t="shared" si="4"/>
        <v>1143108.98</v>
      </c>
    </row>
    <row r="86" spans="1:6" x14ac:dyDescent="0.2">
      <c r="A86" s="3">
        <v>14</v>
      </c>
      <c r="B86" s="10" t="s">
        <v>36</v>
      </c>
      <c r="C86" s="8">
        <v>754567.11</v>
      </c>
      <c r="D86" s="8">
        <v>34970.019999999997</v>
      </c>
      <c r="E86" s="8">
        <v>-60097.919999999998</v>
      </c>
      <c r="F86" s="8">
        <f t="shared" si="4"/>
        <v>729439.21</v>
      </c>
    </row>
    <row r="87" spans="1:6" x14ac:dyDescent="0.2">
      <c r="A87" s="3">
        <v>15</v>
      </c>
      <c r="B87" s="10" t="s">
        <v>27</v>
      </c>
      <c r="C87" s="8">
        <v>987882.25</v>
      </c>
      <c r="D87" s="8">
        <v>95246.81</v>
      </c>
      <c r="E87" s="8">
        <v>-60097.919999999998</v>
      </c>
      <c r="F87" s="8">
        <f t="shared" si="4"/>
        <v>1023031.14</v>
      </c>
    </row>
    <row r="88" spans="1:6" x14ac:dyDescent="0.2">
      <c r="A88" s="3">
        <v>16</v>
      </c>
      <c r="B88" s="10" t="s">
        <v>25</v>
      </c>
      <c r="C88" s="8">
        <v>1981608.12</v>
      </c>
      <c r="D88" s="8">
        <v>436686.04</v>
      </c>
      <c r="E88" s="8">
        <v>-60097.919999999998</v>
      </c>
      <c r="F88" s="8">
        <f t="shared" si="4"/>
        <v>2358196.2400000002</v>
      </c>
    </row>
    <row r="89" spans="1:6" x14ac:dyDescent="0.2">
      <c r="A89" s="3">
        <v>17</v>
      </c>
      <c r="B89" s="10" t="s">
        <v>13</v>
      </c>
      <c r="C89" s="8">
        <v>1705102.24</v>
      </c>
      <c r="D89" s="8">
        <v>213459.72</v>
      </c>
      <c r="E89" s="8">
        <v>-60097.919999999998</v>
      </c>
      <c r="F89" s="8">
        <f t="shared" si="4"/>
        <v>1858464.04</v>
      </c>
    </row>
    <row r="90" spans="1:6" x14ac:dyDescent="0.2">
      <c r="A90" s="3">
        <v>18</v>
      </c>
      <c r="B90" s="10" t="s">
        <v>4</v>
      </c>
      <c r="C90" s="8">
        <v>6579344.8399999999</v>
      </c>
      <c r="D90" s="8">
        <v>2735464.32</v>
      </c>
      <c r="E90" s="8">
        <v>-60097.919999999998</v>
      </c>
      <c r="F90" s="8">
        <f t="shared" si="4"/>
        <v>9254711.2400000002</v>
      </c>
    </row>
    <row r="91" spans="1:6" x14ac:dyDescent="0.2">
      <c r="A91" s="3">
        <v>19</v>
      </c>
      <c r="B91" s="10" t="s">
        <v>14</v>
      </c>
      <c r="C91" s="8">
        <v>1045722.66</v>
      </c>
      <c r="D91" s="8">
        <v>129776.89</v>
      </c>
      <c r="E91" s="8">
        <v>-60097.919999999998</v>
      </c>
      <c r="F91" s="8">
        <f t="shared" si="4"/>
        <v>1115401.6300000001</v>
      </c>
    </row>
    <row r="92" spans="1:6" x14ac:dyDescent="0.2">
      <c r="A92" s="3">
        <v>20</v>
      </c>
      <c r="B92" s="10" t="s">
        <v>15</v>
      </c>
      <c r="C92" s="8">
        <v>1328592.44</v>
      </c>
      <c r="D92" s="8">
        <v>368375.95</v>
      </c>
      <c r="E92" s="8">
        <v>-60097.85</v>
      </c>
      <c r="F92" s="8">
        <f t="shared" si="4"/>
        <v>1636870.5399999998</v>
      </c>
    </row>
    <row r="93" spans="1:6" x14ac:dyDescent="0.2">
      <c r="A93" s="23" t="s">
        <v>0</v>
      </c>
      <c r="B93" s="24"/>
      <c r="C93" s="9">
        <f>SUM(C73:C92)</f>
        <v>29526684.299999997</v>
      </c>
      <c r="D93" s="9">
        <f>SUM(D73:D92)</f>
        <v>7505038</v>
      </c>
      <c r="E93" s="9">
        <f>SUM(E73:E92)</f>
        <v>-1201958.3300000003</v>
      </c>
      <c r="F93" s="9">
        <f t="shared" ref="F93" si="5">SUM(F73:F92)</f>
        <v>35829763.970000006</v>
      </c>
    </row>
    <row r="97" spans="1:12" x14ac:dyDescent="0.2">
      <c r="A97" s="34" t="s">
        <v>40</v>
      </c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</row>
    <row r="98" spans="1:12" x14ac:dyDescent="0.2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</row>
    <row r="99" spans="1:12" x14ac:dyDescent="0.2">
      <c r="L99" s="17" t="s">
        <v>26</v>
      </c>
    </row>
    <row r="100" spans="1:12" x14ac:dyDescent="0.2">
      <c r="A100" s="5" t="s">
        <v>1</v>
      </c>
      <c r="B100" s="25" t="s">
        <v>39</v>
      </c>
      <c r="C100" s="28" t="s">
        <v>29</v>
      </c>
      <c r="D100" s="28" t="s">
        <v>30</v>
      </c>
      <c r="E100" s="28" t="s">
        <v>31</v>
      </c>
      <c r="F100" s="28" t="s">
        <v>35</v>
      </c>
      <c r="G100" s="28" t="s">
        <v>32</v>
      </c>
      <c r="H100" s="28" t="s">
        <v>28</v>
      </c>
      <c r="I100" s="28" t="s">
        <v>33</v>
      </c>
      <c r="J100" s="28" t="s">
        <v>34</v>
      </c>
      <c r="K100" s="28" t="s">
        <v>37</v>
      </c>
      <c r="L100" s="28" t="s">
        <v>0</v>
      </c>
    </row>
    <row r="101" spans="1:12" x14ac:dyDescent="0.2">
      <c r="A101" s="6" t="s">
        <v>2</v>
      </c>
      <c r="B101" s="26"/>
      <c r="C101" s="29"/>
      <c r="D101" s="29"/>
      <c r="E101" s="29"/>
      <c r="F101" s="29"/>
      <c r="G101" s="29"/>
      <c r="H101" s="29"/>
      <c r="I101" s="29"/>
      <c r="J101" s="29"/>
      <c r="K101" s="29"/>
      <c r="L101" s="29"/>
    </row>
    <row r="102" spans="1:12" x14ac:dyDescent="0.2">
      <c r="A102" s="7" t="s">
        <v>3</v>
      </c>
      <c r="B102" s="27"/>
      <c r="C102" s="30"/>
      <c r="D102" s="30"/>
      <c r="E102" s="30"/>
      <c r="F102" s="30"/>
      <c r="G102" s="30"/>
      <c r="H102" s="30"/>
      <c r="I102" s="30"/>
      <c r="J102" s="30"/>
      <c r="K102" s="30"/>
      <c r="L102" s="30"/>
    </row>
    <row r="103" spans="1:12" x14ac:dyDescent="0.2">
      <c r="A103" s="3">
        <v>1</v>
      </c>
      <c r="B103" s="10" t="s">
        <v>5</v>
      </c>
      <c r="C103" s="8">
        <f>C14+C43+C73</f>
        <v>3508788.75</v>
      </c>
      <c r="D103" s="8">
        <f>D14+D73</f>
        <v>1549718.48</v>
      </c>
      <c r="E103" s="8">
        <f>E14+E73</f>
        <v>-1041.0099999999948</v>
      </c>
      <c r="F103" s="8">
        <f>F14</f>
        <v>119.66</v>
      </c>
      <c r="G103" s="8">
        <f>G14</f>
        <v>20795.09</v>
      </c>
      <c r="H103" s="8">
        <f>H14+D43</f>
        <v>120837.12999999999</v>
      </c>
      <c r="I103" s="8">
        <f>I14</f>
        <v>278887.49</v>
      </c>
      <c r="J103" s="8">
        <f>J14</f>
        <v>143567.99</v>
      </c>
      <c r="K103" s="8">
        <f>K14</f>
        <v>0</v>
      </c>
      <c r="L103" s="8">
        <f>SUM(C103:K103)</f>
        <v>5621673.580000001</v>
      </c>
    </row>
    <row r="104" spans="1:12" x14ac:dyDescent="0.2">
      <c r="A104" s="3">
        <v>2</v>
      </c>
      <c r="B104" s="10" t="s">
        <v>6</v>
      </c>
      <c r="C104" s="8">
        <f t="shared" ref="C104:C122" si="6">C15+C44+C74</f>
        <v>2507435.0300000003</v>
      </c>
      <c r="D104" s="8">
        <f t="shared" ref="D104:E122" si="7">D15+D74</f>
        <v>945992.57000000007</v>
      </c>
      <c r="E104" s="8">
        <f t="shared" si="7"/>
        <v>26538.869999999995</v>
      </c>
      <c r="F104" s="8">
        <f t="shared" ref="F104:G122" si="8">F15</f>
        <v>0</v>
      </c>
      <c r="G104" s="8">
        <f t="shared" si="8"/>
        <v>15576.050000000001</v>
      </c>
      <c r="H104" s="8">
        <f t="shared" ref="H104:H122" si="9">H15+D44</f>
        <v>49136.87</v>
      </c>
      <c r="I104" s="8">
        <f t="shared" ref="I104:K122" si="10">I15</f>
        <v>136300.09</v>
      </c>
      <c r="J104" s="8">
        <f t="shared" si="10"/>
        <v>58783.49</v>
      </c>
      <c r="K104" s="8">
        <f t="shared" si="10"/>
        <v>70677</v>
      </c>
      <c r="L104" s="8">
        <f t="shared" ref="L104:L122" si="11">SUM(C104:K104)</f>
        <v>3810439.9700000007</v>
      </c>
    </row>
    <row r="105" spans="1:12" x14ac:dyDescent="0.2">
      <c r="A105" s="3">
        <v>3</v>
      </c>
      <c r="B105" s="10" t="s">
        <v>21</v>
      </c>
      <c r="C105" s="8">
        <f t="shared" si="6"/>
        <v>2373130.75</v>
      </c>
      <c r="D105" s="8">
        <f t="shared" si="7"/>
        <v>878739.1100000001</v>
      </c>
      <c r="E105" s="8">
        <f t="shared" si="7"/>
        <v>31635.150000000009</v>
      </c>
      <c r="F105" s="8">
        <f t="shared" si="8"/>
        <v>0</v>
      </c>
      <c r="G105" s="8">
        <f t="shared" si="8"/>
        <v>14480.34</v>
      </c>
      <c r="H105" s="8">
        <f t="shared" si="9"/>
        <v>35932.57</v>
      </c>
      <c r="I105" s="8">
        <f t="shared" si="10"/>
        <v>121267.3</v>
      </c>
      <c r="J105" s="8">
        <f t="shared" si="10"/>
        <v>43030.52</v>
      </c>
      <c r="K105" s="8">
        <f t="shared" si="10"/>
        <v>370362</v>
      </c>
      <c r="L105" s="8">
        <f t="shared" si="11"/>
        <v>3868577.7399999998</v>
      </c>
    </row>
    <row r="106" spans="1:12" x14ac:dyDescent="0.2">
      <c r="A106" s="3">
        <v>4</v>
      </c>
      <c r="B106" s="10" t="s">
        <v>22</v>
      </c>
      <c r="C106" s="8">
        <f t="shared" si="6"/>
        <v>4011343.5300000003</v>
      </c>
      <c r="D106" s="8">
        <f t="shared" si="7"/>
        <v>2932231.3200000003</v>
      </c>
      <c r="E106" s="8">
        <f t="shared" si="7"/>
        <v>16046.520000000004</v>
      </c>
      <c r="F106" s="8">
        <f t="shared" si="8"/>
        <v>0</v>
      </c>
      <c r="G106" s="8">
        <f t="shared" si="8"/>
        <v>42196.119999999995</v>
      </c>
      <c r="H106" s="8">
        <f t="shared" si="9"/>
        <v>305583.77999999997</v>
      </c>
      <c r="I106" s="8">
        <f t="shared" si="10"/>
        <v>574099.72</v>
      </c>
      <c r="J106" s="8">
        <f t="shared" si="10"/>
        <v>368003.8</v>
      </c>
      <c r="K106" s="8">
        <f t="shared" si="10"/>
        <v>323301</v>
      </c>
      <c r="L106" s="8">
        <f t="shared" si="11"/>
        <v>8572805.7899999991</v>
      </c>
    </row>
    <row r="107" spans="1:12" x14ac:dyDescent="0.2">
      <c r="A107" s="3">
        <v>5</v>
      </c>
      <c r="B107" s="10" t="s">
        <v>7</v>
      </c>
      <c r="C107" s="8">
        <f t="shared" si="6"/>
        <v>4571939.21</v>
      </c>
      <c r="D107" s="8">
        <f t="shared" si="7"/>
        <v>2203420.7400000002</v>
      </c>
      <c r="E107" s="8">
        <f t="shared" si="7"/>
        <v>-14081.5</v>
      </c>
      <c r="F107" s="8">
        <f t="shared" si="8"/>
        <v>127.38</v>
      </c>
      <c r="G107" s="8">
        <f t="shared" si="8"/>
        <v>27751.279999999999</v>
      </c>
      <c r="H107" s="8">
        <f t="shared" si="9"/>
        <v>220061.03</v>
      </c>
      <c r="I107" s="8">
        <f t="shared" si="10"/>
        <v>450537.46</v>
      </c>
      <c r="J107" s="8">
        <f t="shared" si="10"/>
        <v>263117.06</v>
      </c>
      <c r="K107" s="8">
        <f t="shared" si="10"/>
        <v>0</v>
      </c>
      <c r="L107" s="8">
        <f t="shared" si="11"/>
        <v>7722872.6600000001</v>
      </c>
    </row>
    <row r="108" spans="1:12" x14ac:dyDescent="0.2">
      <c r="A108" s="3">
        <v>6</v>
      </c>
      <c r="B108" s="10" t="s">
        <v>17</v>
      </c>
      <c r="C108" s="8">
        <f t="shared" si="6"/>
        <v>2003008.32</v>
      </c>
      <c r="D108" s="8">
        <f t="shared" si="7"/>
        <v>654207.54</v>
      </c>
      <c r="E108" s="8">
        <f t="shared" si="7"/>
        <v>82448.069999999992</v>
      </c>
      <c r="F108" s="8">
        <f t="shared" si="8"/>
        <v>0</v>
      </c>
      <c r="G108" s="8">
        <f t="shared" si="8"/>
        <v>19382.93</v>
      </c>
      <c r="H108" s="8">
        <f t="shared" si="9"/>
        <v>106009.63</v>
      </c>
      <c r="I108" s="8">
        <f t="shared" si="10"/>
        <v>501409.11</v>
      </c>
      <c r="J108" s="8">
        <f t="shared" si="10"/>
        <v>127852.65</v>
      </c>
      <c r="K108" s="8">
        <f t="shared" si="10"/>
        <v>0</v>
      </c>
      <c r="L108" s="8">
        <f t="shared" si="11"/>
        <v>3494318.25</v>
      </c>
    </row>
    <row r="109" spans="1:12" x14ac:dyDescent="0.2">
      <c r="A109" s="3">
        <v>7</v>
      </c>
      <c r="B109" s="10" t="s">
        <v>18</v>
      </c>
      <c r="C109" s="8">
        <f t="shared" si="6"/>
        <v>2108914.27</v>
      </c>
      <c r="D109" s="8">
        <f t="shared" si="7"/>
        <v>575847.49000000011</v>
      </c>
      <c r="E109" s="8">
        <f t="shared" si="7"/>
        <v>79750.039999999994</v>
      </c>
      <c r="F109" s="8">
        <f t="shared" si="8"/>
        <v>0</v>
      </c>
      <c r="G109" s="8">
        <f t="shared" si="8"/>
        <v>17967.18</v>
      </c>
      <c r="H109" s="8">
        <f t="shared" si="9"/>
        <v>36549.269999999997</v>
      </c>
      <c r="I109" s="8">
        <f t="shared" si="10"/>
        <v>165254.46</v>
      </c>
      <c r="J109" s="8">
        <f t="shared" si="10"/>
        <v>43824.03</v>
      </c>
      <c r="K109" s="8">
        <f t="shared" si="10"/>
        <v>0</v>
      </c>
      <c r="L109" s="8">
        <f t="shared" si="11"/>
        <v>3028106.74</v>
      </c>
    </row>
    <row r="110" spans="1:12" x14ac:dyDescent="0.2">
      <c r="A110" s="3">
        <v>8</v>
      </c>
      <c r="B110" s="10" t="s">
        <v>8</v>
      </c>
      <c r="C110" s="8">
        <f t="shared" si="6"/>
        <v>2820863.38</v>
      </c>
      <c r="D110" s="8">
        <f t="shared" si="7"/>
        <v>1302418.54</v>
      </c>
      <c r="E110" s="8">
        <f t="shared" si="7"/>
        <v>7652.6500000000087</v>
      </c>
      <c r="F110" s="8">
        <f t="shared" si="8"/>
        <v>65.739999999999995</v>
      </c>
      <c r="G110" s="8">
        <f t="shared" si="8"/>
        <v>16143.39</v>
      </c>
      <c r="H110" s="8">
        <f t="shared" si="9"/>
        <v>89141.5</v>
      </c>
      <c r="I110" s="8">
        <f t="shared" si="10"/>
        <v>201992.57</v>
      </c>
      <c r="J110" s="8">
        <f t="shared" si="10"/>
        <v>106664.66</v>
      </c>
      <c r="K110" s="8">
        <f t="shared" si="10"/>
        <v>0</v>
      </c>
      <c r="L110" s="8">
        <f t="shared" si="11"/>
        <v>4544942.4300000006</v>
      </c>
    </row>
    <row r="111" spans="1:12" x14ac:dyDescent="0.2">
      <c r="A111" s="3">
        <v>9</v>
      </c>
      <c r="B111" s="10" t="s">
        <v>9</v>
      </c>
      <c r="C111" s="8">
        <f t="shared" si="6"/>
        <v>2693726.7699999996</v>
      </c>
      <c r="D111" s="8">
        <f t="shared" si="7"/>
        <v>1065231.81</v>
      </c>
      <c r="E111" s="8">
        <f t="shared" si="7"/>
        <v>16046.520000000004</v>
      </c>
      <c r="F111" s="8">
        <f t="shared" si="8"/>
        <v>0</v>
      </c>
      <c r="G111" s="8">
        <f t="shared" si="8"/>
        <v>15708.880000000001</v>
      </c>
      <c r="H111" s="8">
        <f t="shared" si="9"/>
        <v>55698.49</v>
      </c>
      <c r="I111" s="8">
        <f t="shared" si="10"/>
        <v>178562.31</v>
      </c>
      <c r="J111" s="8">
        <f t="shared" si="10"/>
        <v>66923.83</v>
      </c>
      <c r="K111" s="8">
        <f t="shared" si="10"/>
        <v>0</v>
      </c>
      <c r="L111" s="8">
        <f t="shared" si="11"/>
        <v>4091898.61</v>
      </c>
    </row>
    <row r="112" spans="1:12" x14ac:dyDescent="0.2">
      <c r="A112" s="3">
        <v>10</v>
      </c>
      <c r="B112" s="10" t="s">
        <v>16</v>
      </c>
      <c r="C112" s="8">
        <f t="shared" si="6"/>
        <v>1765533.22</v>
      </c>
      <c r="D112" s="8">
        <f t="shared" si="7"/>
        <v>611491.10000000009</v>
      </c>
      <c r="E112" s="8">
        <f t="shared" si="7"/>
        <v>73604.530000000013</v>
      </c>
      <c r="F112" s="8">
        <f t="shared" si="8"/>
        <v>0</v>
      </c>
      <c r="G112" s="8">
        <f t="shared" si="8"/>
        <v>13802.259999999998</v>
      </c>
      <c r="H112" s="8">
        <f t="shared" si="9"/>
        <v>41811.159999999996</v>
      </c>
      <c r="I112" s="8">
        <f t="shared" si="10"/>
        <v>182250.82</v>
      </c>
      <c r="J112" s="8">
        <f t="shared" si="10"/>
        <v>50468.56</v>
      </c>
      <c r="K112" s="8">
        <f t="shared" si="10"/>
        <v>0</v>
      </c>
      <c r="L112" s="8">
        <f t="shared" si="11"/>
        <v>2738961.65</v>
      </c>
    </row>
    <row r="113" spans="1:12" x14ac:dyDescent="0.2">
      <c r="A113" s="3">
        <v>11</v>
      </c>
      <c r="B113" s="10" t="s">
        <v>10</v>
      </c>
      <c r="C113" s="8">
        <f t="shared" si="6"/>
        <v>3127547.5700000003</v>
      </c>
      <c r="D113" s="8">
        <f t="shared" si="7"/>
        <v>1143600.8399999999</v>
      </c>
      <c r="E113" s="8">
        <f t="shared" si="7"/>
        <v>15147.180000000008</v>
      </c>
      <c r="F113" s="8">
        <f t="shared" si="8"/>
        <v>63</v>
      </c>
      <c r="G113" s="8">
        <f t="shared" si="8"/>
        <v>21248.880000000001</v>
      </c>
      <c r="H113" s="8">
        <f t="shared" si="9"/>
        <v>111728.63</v>
      </c>
      <c r="I113" s="8">
        <f t="shared" si="10"/>
        <v>359117.47</v>
      </c>
      <c r="J113" s="8">
        <f t="shared" si="10"/>
        <v>133591.94</v>
      </c>
      <c r="K113" s="8">
        <f t="shared" si="10"/>
        <v>365236</v>
      </c>
      <c r="L113" s="8">
        <f t="shared" si="11"/>
        <v>5277281.51</v>
      </c>
    </row>
    <row r="114" spans="1:12" x14ac:dyDescent="0.2">
      <c r="A114" s="3">
        <v>12</v>
      </c>
      <c r="B114" s="10" t="s">
        <v>11</v>
      </c>
      <c r="C114" s="8">
        <f t="shared" si="6"/>
        <v>2978285.66</v>
      </c>
      <c r="D114" s="8">
        <f t="shared" si="7"/>
        <v>1257256.1299999999</v>
      </c>
      <c r="E114" s="8">
        <f t="shared" si="7"/>
        <v>4205.1600000000035</v>
      </c>
      <c r="F114" s="8">
        <f t="shared" si="8"/>
        <v>0</v>
      </c>
      <c r="G114" s="8">
        <f t="shared" si="8"/>
        <v>14965.12</v>
      </c>
      <c r="H114" s="8">
        <f t="shared" si="9"/>
        <v>72725.740000000005</v>
      </c>
      <c r="I114" s="8">
        <f t="shared" si="10"/>
        <v>195786.27</v>
      </c>
      <c r="J114" s="8">
        <f t="shared" si="10"/>
        <v>87707.26</v>
      </c>
      <c r="K114" s="8">
        <f t="shared" si="10"/>
        <v>0</v>
      </c>
      <c r="L114" s="8">
        <f t="shared" si="11"/>
        <v>4610931.34</v>
      </c>
    </row>
    <row r="115" spans="1:12" x14ac:dyDescent="0.2">
      <c r="A115" s="3">
        <v>13</v>
      </c>
      <c r="B115" s="10" t="s">
        <v>12</v>
      </c>
      <c r="C115" s="8">
        <f t="shared" si="6"/>
        <v>3985103.3600000003</v>
      </c>
      <c r="D115" s="8">
        <f t="shared" si="7"/>
        <v>1822896.6</v>
      </c>
      <c r="E115" s="8">
        <f t="shared" si="7"/>
        <v>-14531.169999999998</v>
      </c>
      <c r="F115" s="8">
        <f t="shared" si="8"/>
        <v>0</v>
      </c>
      <c r="G115" s="8">
        <f t="shared" si="8"/>
        <v>17439.940000000002</v>
      </c>
      <c r="H115" s="8">
        <f t="shared" si="9"/>
        <v>129147.56000000001</v>
      </c>
      <c r="I115" s="8">
        <f t="shared" si="10"/>
        <v>253977.61</v>
      </c>
      <c r="J115" s="8">
        <f t="shared" si="10"/>
        <v>157452.03</v>
      </c>
      <c r="K115" s="8">
        <f t="shared" si="10"/>
        <v>0</v>
      </c>
      <c r="L115" s="8">
        <f t="shared" si="11"/>
        <v>6351485.9300000016</v>
      </c>
    </row>
    <row r="116" spans="1:12" x14ac:dyDescent="0.2">
      <c r="A116" s="3">
        <v>14</v>
      </c>
      <c r="B116" s="10" t="s">
        <v>36</v>
      </c>
      <c r="C116" s="8">
        <f t="shared" si="6"/>
        <v>2127011.7999999998</v>
      </c>
      <c r="D116" s="8">
        <f t="shared" si="7"/>
        <v>785706.57000000007</v>
      </c>
      <c r="E116" s="8">
        <f t="shared" si="7"/>
        <v>40328.81</v>
      </c>
      <c r="F116" s="8">
        <f t="shared" si="8"/>
        <v>0</v>
      </c>
      <c r="G116" s="8">
        <f t="shared" si="8"/>
        <v>12828.220000000001</v>
      </c>
      <c r="H116" s="8">
        <f t="shared" si="9"/>
        <v>24689.239999999998</v>
      </c>
      <c r="I116" s="8">
        <f t="shared" si="10"/>
        <v>100446.87</v>
      </c>
      <c r="J116" s="8">
        <f t="shared" si="10"/>
        <v>29497.45</v>
      </c>
      <c r="K116" s="8">
        <f t="shared" si="10"/>
        <v>0</v>
      </c>
      <c r="L116" s="8">
        <f t="shared" si="11"/>
        <v>3120508.9600000009</v>
      </c>
    </row>
    <row r="117" spans="1:12" x14ac:dyDescent="0.2">
      <c r="A117" s="3">
        <v>15</v>
      </c>
      <c r="B117" s="10" t="s">
        <v>27</v>
      </c>
      <c r="C117" s="8">
        <f t="shared" si="6"/>
        <v>2816125.4499999997</v>
      </c>
      <c r="D117" s="8">
        <f t="shared" si="7"/>
        <v>1097919.23</v>
      </c>
      <c r="E117" s="8">
        <f t="shared" si="7"/>
        <v>16046.520000000004</v>
      </c>
      <c r="F117" s="8">
        <f t="shared" si="8"/>
        <v>0</v>
      </c>
      <c r="G117" s="8">
        <f t="shared" si="8"/>
        <v>16794.77</v>
      </c>
      <c r="H117" s="8">
        <f t="shared" si="9"/>
        <v>75127.679999999993</v>
      </c>
      <c r="I117" s="8">
        <f t="shared" si="10"/>
        <v>175570.45</v>
      </c>
      <c r="J117" s="8">
        <f t="shared" si="10"/>
        <v>89426.1</v>
      </c>
      <c r="K117" s="8">
        <f t="shared" si="10"/>
        <v>692471</v>
      </c>
      <c r="L117" s="8">
        <f t="shared" si="11"/>
        <v>4979481.1999999993</v>
      </c>
    </row>
    <row r="118" spans="1:12" x14ac:dyDescent="0.2">
      <c r="A118" s="3">
        <v>16</v>
      </c>
      <c r="B118" s="10" t="s">
        <v>25</v>
      </c>
      <c r="C118" s="8">
        <f t="shared" si="6"/>
        <v>7410275.4500000002</v>
      </c>
      <c r="D118" s="8">
        <f t="shared" si="7"/>
        <v>3460247.55</v>
      </c>
      <c r="E118" s="8">
        <f t="shared" si="7"/>
        <v>-34616.509999999995</v>
      </c>
      <c r="F118" s="8">
        <f t="shared" si="8"/>
        <v>20.63</v>
      </c>
      <c r="G118" s="8">
        <f t="shared" si="8"/>
        <v>33688.869999999995</v>
      </c>
      <c r="H118" s="8">
        <f t="shared" si="9"/>
        <v>293236.32</v>
      </c>
      <c r="I118" s="8">
        <f t="shared" si="10"/>
        <v>618745.18000000005</v>
      </c>
      <c r="J118" s="8">
        <f t="shared" si="10"/>
        <v>351694.72</v>
      </c>
      <c r="K118" s="8">
        <f t="shared" si="10"/>
        <v>8637622</v>
      </c>
      <c r="L118" s="8">
        <f t="shared" si="11"/>
        <v>20770914.210000001</v>
      </c>
    </row>
    <row r="119" spans="1:12" x14ac:dyDescent="0.2">
      <c r="A119" s="3">
        <v>17</v>
      </c>
      <c r="B119" s="10" t="s">
        <v>13</v>
      </c>
      <c r="C119" s="8">
        <f t="shared" si="6"/>
        <v>4159404.6500000004</v>
      </c>
      <c r="D119" s="8">
        <f t="shared" si="7"/>
        <v>1452600.51</v>
      </c>
      <c r="E119" s="8">
        <f t="shared" si="7"/>
        <v>1057.4599999999991</v>
      </c>
      <c r="F119" s="8">
        <f t="shared" si="8"/>
        <v>0</v>
      </c>
      <c r="G119" s="8">
        <f t="shared" si="8"/>
        <v>28988.059999999998</v>
      </c>
      <c r="H119" s="8">
        <f t="shared" si="9"/>
        <v>130375.82</v>
      </c>
      <c r="I119" s="8">
        <f t="shared" si="10"/>
        <v>328364.11</v>
      </c>
      <c r="J119" s="8">
        <f t="shared" si="10"/>
        <v>154469.72</v>
      </c>
      <c r="K119" s="8">
        <f t="shared" si="10"/>
        <v>0</v>
      </c>
      <c r="L119" s="8">
        <f t="shared" si="11"/>
        <v>6255260.3300000001</v>
      </c>
    </row>
    <row r="120" spans="1:12" x14ac:dyDescent="0.2">
      <c r="A120" s="3">
        <v>18</v>
      </c>
      <c r="B120" s="10" t="s">
        <v>4</v>
      </c>
      <c r="C120" s="8">
        <f t="shared" si="6"/>
        <v>32523502.669999998</v>
      </c>
      <c r="D120" s="8">
        <f t="shared" si="7"/>
        <v>16592062.859999999</v>
      </c>
      <c r="E120" s="8">
        <f t="shared" si="7"/>
        <v>-54551.97</v>
      </c>
      <c r="F120" s="8">
        <f t="shared" si="8"/>
        <v>9082.9</v>
      </c>
      <c r="G120" s="8">
        <f t="shared" si="8"/>
        <v>111853.97</v>
      </c>
      <c r="H120" s="8">
        <f t="shared" si="9"/>
        <v>1174106.06</v>
      </c>
      <c r="I120" s="8">
        <f t="shared" si="10"/>
        <v>2118136.14</v>
      </c>
      <c r="J120" s="8">
        <f t="shared" si="10"/>
        <v>1408114.02</v>
      </c>
      <c r="K120" s="8">
        <f t="shared" si="10"/>
        <v>0</v>
      </c>
      <c r="L120" s="8">
        <f t="shared" si="11"/>
        <v>53882306.650000006</v>
      </c>
    </row>
    <row r="121" spans="1:12" x14ac:dyDescent="0.2">
      <c r="A121" s="3">
        <v>19</v>
      </c>
      <c r="B121" s="10" t="s">
        <v>14</v>
      </c>
      <c r="C121" s="8">
        <f t="shared" si="6"/>
        <v>3499207.27</v>
      </c>
      <c r="D121" s="8">
        <f t="shared" si="7"/>
        <v>1471374.0499999998</v>
      </c>
      <c r="E121" s="8">
        <f t="shared" si="7"/>
        <v>-3589.1500000000015</v>
      </c>
      <c r="F121" s="8">
        <f t="shared" si="8"/>
        <v>0</v>
      </c>
      <c r="G121" s="8">
        <f t="shared" si="8"/>
        <v>17778.09</v>
      </c>
      <c r="H121" s="8">
        <f t="shared" si="9"/>
        <v>98842.85</v>
      </c>
      <c r="I121" s="8">
        <f t="shared" si="10"/>
        <v>206449.77</v>
      </c>
      <c r="J121" s="8">
        <f t="shared" si="10"/>
        <v>117983.93</v>
      </c>
      <c r="K121" s="8">
        <f t="shared" si="10"/>
        <v>466188</v>
      </c>
      <c r="L121" s="8">
        <f t="shared" si="11"/>
        <v>5874234.8099999987</v>
      </c>
    </row>
    <row r="122" spans="1:12" x14ac:dyDescent="0.2">
      <c r="A122" s="3">
        <v>20</v>
      </c>
      <c r="B122" s="10" t="s">
        <v>15</v>
      </c>
      <c r="C122" s="8">
        <f t="shared" si="6"/>
        <v>3211366.6599999997</v>
      </c>
      <c r="D122" s="8">
        <f t="shared" si="7"/>
        <v>1490532.96</v>
      </c>
      <c r="E122" s="8">
        <f t="shared" si="7"/>
        <v>8851.8499999999985</v>
      </c>
      <c r="F122" s="8">
        <f t="shared" si="8"/>
        <v>68.400000000000006</v>
      </c>
      <c r="G122" s="8">
        <f t="shared" si="8"/>
        <v>22587.14</v>
      </c>
      <c r="H122" s="8">
        <f t="shared" si="9"/>
        <v>149957.4</v>
      </c>
      <c r="I122" s="8">
        <f t="shared" si="10"/>
        <v>289221.93</v>
      </c>
      <c r="J122" s="8">
        <f t="shared" si="10"/>
        <v>180031.49</v>
      </c>
      <c r="K122" s="8">
        <f t="shared" si="10"/>
        <v>217012</v>
      </c>
      <c r="L122" s="8">
        <f t="shared" si="11"/>
        <v>5569629.8299999991</v>
      </c>
    </row>
    <row r="123" spans="1:12" x14ac:dyDescent="0.2">
      <c r="A123" s="23" t="s">
        <v>0</v>
      </c>
      <c r="B123" s="24"/>
      <c r="C123" s="9">
        <f>SUM(C103:C122)</f>
        <v>94202513.769999996</v>
      </c>
      <c r="D123" s="9">
        <f t="shared" ref="D123:L123" si="12">SUM(D103:D122)</f>
        <v>43293496.000000007</v>
      </c>
      <c r="E123" s="9">
        <f t="shared" si="12"/>
        <v>296948.02</v>
      </c>
      <c r="F123" s="9">
        <f>SUM(F103:F122)</f>
        <v>9547.7099999999991</v>
      </c>
      <c r="G123" s="9">
        <f t="shared" si="12"/>
        <v>501976.58000000013</v>
      </c>
      <c r="H123" s="9">
        <f t="shared" si="12"/>
        <v>3320698.7300000004</v>
      </c>
      <c r="I123" s="9">
        <f t="shared" si="12"/>
        <v>7436377.129999999</v>
      </c>
      <c r="J123" s="9">
        <f t="shared" si="12"/>
        <v>3982205.25</v>
      </c>
      <c r="K123" s="9">
        <f t="shared" si="12"/>
        <v>11142869</v>
      </c>
      <c r="L123" s="9">
        <f t="shared" si="12"/>
        <v>164186632.19000003</v>
      </c>
    </row>
  </sheetData>
  <mergeCells count="43">
    <mergeCell ref="A123:B123"/>
    <mergeCell ref="A63:B63"/>
    <mergeCell ref="A38:E38"/>
    <mergeCell ref="A97:L97"/>
    <mergeCell ref="B100:B102"/>
    <mergeCell ref="C100:C102"/>
    <mergeCell ref="D100:D102"/>
    <mergeCell ref="E100:E102"/>
    <mergeCell ref="F100:F102"/>
    <mergeCell ref="G100:G102"/>
    <mergeCell ref="H100:H102"/>
    <mergeCell ref="I100:I102"/>
    <mergeCell ref="J100:J102"/>
    <mergeCell ref="K100:K102"/>
    <mergeCell ref="L100:L102"/>
    <mergeCell ref="A67:F67"/>
    <mergeCell ref="K11:K13"/>
    <mergeCell ref="C36:L36"/>
    <mergeCell ref="B40:B42"/>
    <mergeCell ref="C40:C42"/>
    <mergeCell ref="D40:D42"/>
    <mergeCell ref="E40:E42"/>
    <mergeCell ref="F70:F72"/>
    <mergeCell ref="A3:L3"/>
    <mergeCell ref="A4:L4"/>
    <mergeCell ref="A5:L5"/>
    <mergeCell ref="A8:L8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L11:L13"/>
    <mergeCell ref="A34:B34"/>
    <mergeCell ref="A93:B93"/>
    <mergeCell ref="B70:B72"/>
    <mergeCell ref="C70:C72"/>
    <mergeCell ref="D70:D72"/>
    <mergeCell ref="E70:E72"/>
  </mergeCells>
  <printOptions horizontalCentered="1"/>
  <pageMargins left="0.22" right="0.89" top="0.98425196850393704" bottom="0.98425196850393704" header="0" footer="0"/>
  <pageSetup scale="79" orientation="landscape" horizontalDpi="4294967294" verticalDpi="300" r:id="rId1"/>
  <headerFooter alignWithMargins="0"/>
  <ignoredErrors>
    <ignoredError sqref="H103:H1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Gobierno del Estado de Nayarit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Palmira González</cp:lastModifiedBy>
  <cp:lastPrinted>2016-06-14T16:34:51Z</cp:lastPrinted>
  <dcterms:created xsi:type="dcterms:W3CDTF">2003-08-05T00:29:54Z</dcterms:created>
  <dcterms:modified xsi:type="dcterms:W3CDTF">2020-05-21T03:34:40Z</dcterms:modified>
</cp:coreProperties>
</file>